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12"/>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<sst xmlns="http://schemas.openxmlformats.org/spreadsheetml/2006/main" count="4445" uniqueCount="1013">
  <si>
    <t>四川省应急管理厅</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</si>
  <si>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</si>
  <si>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</si>
  <si>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</si>
  <si>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</si>
  <si>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</si>
  <si>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</si>
  <si>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</si>
  <si>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</si>
  <si>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</si>
  <si>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</si>
  <si>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</si>
  <si>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</si>
  <si>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</si>
  <si>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</si>
  <si>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</si>
  <si>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</si>
  <si>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</si>
  <si>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</si>
  <si>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</si>
  <si>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</si>
  <si>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</si>
  <si>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</si>
  <si>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</si>
  <si>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</si>
  <si>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</si>
  <si>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</si>
  <si>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</si>
  <si>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</si>
  <si>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</si>
  <si>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</si>
  <si>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</si>
  <si>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</si>
  <si>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</si>
  <si>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</si>
  <si>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</si>
  <si>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</si>
  <si>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</si>
  <si>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</si>
  <si>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</si>
  <si>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</si>
  <si>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</si>
  <si>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</si>
  <si>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</si>
  <si>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</si>
  <si>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</si>
  <si>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</si>
  <si>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</si>
  <si>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</si>
  <si>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</si>
  <si>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</si>
  <si>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</si>
  <si>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</si>
  <si>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</si>
  <si>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</si>
  <si>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</si>
  <si>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</si>
  <si>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</si>
  <si>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</si>
  <si>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</si>
  <si>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</si>
  <si>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</si>
  <si>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</si>
  <si>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</si>
  <si>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</si>
  <si>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</si>
  <si>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</si>
  <si>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</si>
  <si>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</si>
  <si>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</si>
  <si>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</si>
  <si>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</si>
  <si>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</si>
  <si>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</si>
  <si>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</si>
  <si>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</si>
  <si>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</si>
  <si>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</si>
  <si>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</si>
  <si>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</si>
  <si>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</si>
  <si>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</si>
  <si>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</si>
  <si>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四川省应急管理厅</t>
  </si>
  <si>
    <t>205</t>
  </si>
  <si>
    <t>08</t>
  </si>
  <si>
    <t>03</t>
  </si>
  <si>
    <t>345302</t>
  </si>
  <si>
    <t xml:space="preserve">    培训支出</t>
  </si>
  <si>
    <t>208</t>
  </si>
  <si>
    <t>05</t>
  </si>
  <si>
    <t>01</t>
  </si>
  <si>
    <t xml:space="preserve">    行政单位离退休</t>
  </si>
  <si>
    <t xml:space="preserve">    机关事业单位基本养老保险缴费支出</t>
  </si>
  <si>
    <t>210</t>
  </si>
  <si>
    <t>11</t>
  </si>
  <si>
    <t xml:space="preserve">    行政单位医疗</t>
  </si>
  <si>
    <t xml:space="preserve">    公务员医疗补助</t>
  </si>
  <si>
    <t>221</t>
  </si>
  <si>
    <t>02</t>
  </si>
  <si>
    <t xml:space="preserve">    住房公积金</t>
  </si>
  <si>
    <t xml:space="preserve">    购房补贴</t>
  </si>
  <si>
    <t>224</t>
  </si>
  <si>
    <t xml:space="preserve">    行政运行</t>
  </si>
  <si>
    <t xml:space="preserve">    一般行政管理事务</t>
  </si>
  <si>
    <t>06</t>
  </si>
  <si>
    <t xml:space="preserve">    安全监管</t>
  </si>
  <si>
    <t>07</t>
  </si>
  <si>
    <t xml:space="preserve">    安全生产基础</t>
  </si>
  <si>
    <t xml:space="preserve">    应急救援</t>
  </si>
  <si>
    <t>99</t>
  </si>
  <si>
    <t xml:space="preserve">    其他应急管理事务</t>
  </si>
  <si>
    <t xml:space="preserve">    其他森林消防事务支出</t>
  </si>
  <si>
    <t>参照公务员法管理的事业单位（在蓉）</t>
  </si>
  <si>
    <t xml:space="preserve">  四川省应急管理保障中心</t>
  </si>
  <si>
    <t>345602</t>
  </si>
  <si>
    <t>行政执法机构</t>
  </si>
  <si>
    <t xml:space="preserve">  四川省安全生产监察执法总队</t>
  </si>
  <si>
    <t>345601</t>
  </si>
  <si>
    <t>干训机构（在蓉）</t>
  </si>
  <si>
    <t xml:space="preserve">  四川科技职工大学</t>
  </si>
  <si>
    <t>345905</t>
  </si>
  <si>
    <t xml:space="preserve">    机关事业单位职业年金缴费支出</t>
  </si>
  <si>
    <t xml:space="preserve">    死亡抚恤</t>
  </si>
  <si>
    <t xml:space="preserve">    事业单位医疗</t>
  </si>
  <si>
    <t>全额事业单位（在蓉）</t>
  </si>
  <si>
    <t xml:space="preserve">  四川省煤矿抢险排水站</t>
  </si>
  <si>
    <t>345902</t>
  </si>
  <si>
    <t xml:space="preserve">    其他社会保障和就业支出</t>
  </si>
  <si>
    <t xml:space="preserve">  四川省安全科学技术研究院</t>
  </si>
  <si>
    <t>206</t>
  </si>
  <si>
    <t>04</t>
  </si>
  <si>
    <t>345903</t>
  </si>
  <si>
    <t xml:space="preserve">    其他技术研究与开发支出</t>
  </si>
  <si>
    <t xml:space="preserve">  四川省生产安全应急救援信息中心</t>
  </si>
  <si>
    <t>345904</t>
  </si>
  <si>
    <t xml:space="preserve">  四川省减灾中心</t>
  </si>
  <si>
    <t>345906</t>
  </si>
  <si>
    <t xml:space="preserve">  四川省防灾减灾教育馆</t>
  </si>
  <si>
    <t>201</t>
  </si>
  <si>
    <t>345907</t>
  </si>
  <si>
    <t xml:space="preserve">    其他政府办公厅（室）及相关机构事务支出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</si>
  <si>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</si>
  <si>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</si>
  <si>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</si>
  <si>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</si>
  <si>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</si>
  <si>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</si>
  <si>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</si>
  <si>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</si>
  <si>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</si>
  <si>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</si>
  <si>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</si>
  <si>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</si>
  <si>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</si>
  <si>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</si>
  <si>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</si>
  <si>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</si>
  <si>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</si>
  <si>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</si>
  <si>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</si>
  <si>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</si>
  <si>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</si>
  <si>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</si>
  <si>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</si>
  <si>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</si>
  <si>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</si>
  <si>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</si>
  <si>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</si>
  <si>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</si>
  <si>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</si>
  <si>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</si>
  <si>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</si>
  <si>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</si>
  <si>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</si>
  <si>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</si>
  <si>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</si>
  <si>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</si>
  <si>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</si>
  <si>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</si>
  <si>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</si>
  <si>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</si>
  <si>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</si>
  <si>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</si>
  <si>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</si>
  <si>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</si>
  <si>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</si>
  <si>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</si>
  <si>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</si>
  <si>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</si>
  <si>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</si>
  <si>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</si>
  <si>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</si>
  <si>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</si>
  <si>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</si>
  <si>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</si>
  <si>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</si>
  <si>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</si>
  <si>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</si>
  <si>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</si>
  <si>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</si>
  <si>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</si>
  <si>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</si>
  <si>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</si>
  <si>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</si>
  <si>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</si>
  <si>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</si>
  <si>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</si>
  <si>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</si>
  <si>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</si>
  <si>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</si>
  <si>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</si>
  <si>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</si>
  <si>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</si>
  <si>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</si>
  <si>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</si>
  <si>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</si>
  <si>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</si>
  <si>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</si>
  <si>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</si>
  <si>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</si>
  <si>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</si>
  <si>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</si>
  <si>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</si>
  <si>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机关资本性支出（二）</t>
  </si>
  <si>
    <t>504</t>
  </si>
  <si>
    <t xml:space="preserve">    对个人和家庭的补助</t>
  </si>
  <si>
    <t>509</t>
  </si>
  <si>
    <t xml:space="preserve">      社会福利和救助</t>
  </si>
  <si>
    <t xml:space="preserve">    其他支出</t>
  </si>
  <si>
    <t>599</t>
  </si>
  <si>
    <t xml:space="preserve">      其他支出</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</si>
  <si>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</si>
  <si>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</si>
  <si>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</si>
  <si>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</si>
  <si>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</si>
  <si>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</si>
  <si>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</si>
  <si>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其他对个人和家庭补助</t>
  </si>
  <si>
    <t xml:space="preserve">      资本性支出（二）</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</si>
  <si>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</si>
  <si>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</si>
  <si>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</si>
  <si>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</si>
  <si>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</si>
  <si>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</si>
  <si>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</si>
  <si>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</si>
  <si>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</si>
  <si>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</si>
  <si>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</si>
  <si>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</si>
  <si>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</si>
  <si>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</si>
  <si>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</si>
  <si>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</si>
  <si>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</si>
  <si>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</si>
  <si>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</si>
  <si>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</si>
  <si>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</si>
  <si>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</si>
  <si>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</si>
  <si>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</si>
  <si>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</si>
  <si>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</si>
  <si>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</si>
  <si>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</si>
  <si>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</si>
  <si>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</si>
  <si>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</si>
  <si>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</si>
  <si>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</si>
  <si>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</si>
  <si>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</si>
  <si>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</si>
  <si>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</si>
  <si>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</si>
  <si>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</si>
  <si>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</si>
  <si>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</si>
  <si>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</si>
  <si>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</si>
  <si>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</si>
  <si>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</si>
  <si>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</si>
  <si>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</si>
  <si>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</si>
  <si>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</si>
  <si>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</si>
  <si>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</si>
  <si>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</si>
  <si>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</si>
  <si>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</si>
  <si>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</si>
  <si>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</si>
  <si>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</si>
  <si>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</si>
  <si>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</si>
  <si>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</si>
  <si>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</si>
  <si>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</si>
  <si>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</si>
  <si>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</si>
  <si>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</si>
  <si>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</si>
  <si>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</si>
  <si>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</si>
  <si>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</si>
  <si>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</si>
  <si>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</si>
  <si>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</si>
  <si>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</si>
  <si>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</si>
  <si>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</si>
  <si>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</si>
  <si>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</si>
  <si>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</si>
  <si>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</si>
  <si>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</si>
  <si>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</si>
  <si>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</si>
  <si>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</si>
  <si>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</si>
  <si>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</si>
  <si>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</si>
  <si>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</si>
  <si>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</si>
  <si>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</si>
  <si>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</si>
  <si>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</si>
  <si>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</si>
  <si>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</si>
  <si>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</si>
  <si>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</si>
  <si>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</si>
  <si>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</si>
  <si>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社会保障和就业支出</t>
  </si>
  <si>
    <t xml:space="preserve">  行政事业单位养老支出</t>
  </si>
  <si>
    <t xml:space="preserve">  其他社会保障和就业支出</t>
  </si>
  <si>
    <t>卫生健康支出</t>
  </si>
  <si>
    <t xml:space="preserve">  行政事业单位医疗</t>
  </si>
  <si>
    <t>住房保障支出</t>
  </si>
  <si>
    <t xml:space="preserve">  住房改革支出</t>
  </si>
  <si>
    <t>灾害防治及应急管理支出</t>
  </si>
  <si>
    <t xml:space="preserve">  应急管理事务</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</si>
  <si>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</si>
  <si>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</si>
  <si>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</si>
  <si>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</si>
  <si>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</si>
  <si>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</si>
  <si>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</si>
  <si>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</si>
  <si>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</si>
  <si>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</si>
  <si>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</si>
  <si>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</si>
  <si>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</si>
  <si>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</si>
  <si>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</si>
  <si>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</si>
  <si>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</si>
  <si>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</si>
  <si>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</si>
  <si>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咨询费</t>
  </si>
  <si>
    <t xml:space="preserve">      手续费</t>
  </si>
  <si>
    <t xml:space="preserve">      邮电费</t>
  </si>
  <si>
    <t xml:space="preserve">      物业管理费</t>
  </si>
  <si>
    <t xml:space="preserve">      差旅费</t>
  </si>
  <si>
    <t xml:space="preserve">      维修(护)费</t>
  </si>
  <si>
    <t>14</t>
  </si>
  <si>
    <t xml:space="preserve">      租赁费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</si>
  <si>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</si>
  <si>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</si>
  <si>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</si>
  <si>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</si>
  <si>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</si>
  <si>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</si>
  <si>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</si>
  <si>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</si>
  <si>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</si>
  <si>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</si>
  <si>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</si>
  <si>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</si>
  <si>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</si>
  <si>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奖励金</t>
  </si>
  <si>
    <t>27</t>
  </si>
  <si>
    <t xml:space="preserve">      水费</t>
  </si>
  <si>
    <t xml:space="preserve">      电费</t>
  </si>
  <si>
    <t xml:space="preserve">      绩效工资</t>
  </si>
  <si>
    <t xml:space="preserve">      职业年金缴费</t>
  </si>
  <si>
    <t>12</t>
  </si>
  <si>
    <t xml:space="preserve">      其他社会保障缴费</t>
  </si>
  <si>
    <t xml:space="preserve">      其他对个人和家庭的补助支出</t>
  </si>
  <si>
    <t>表3-2</t>
  </si>
  <si>
    <t>一般公共预算项目支出预算表</t>
  </si>
  <si>
    <t>单位名称（项目）</t>
  </si>
  <si>
    <t xml:space="preserve">      房屋维修维护及办公场地租赁费</t>
  </si>
  <si>
    <t xml:space="preserve">      公示公告及手册编印费</t>
  </si>
  <si>
    <t xml:space="preserve">      洪涝灾害应急救援装备物资建设</t>
  </si>
  <si>
    <t xml:space="preserve">      纪检专项工作经费</t>
  </si>
  <si>
    <t xml:space="preserve">      救援队伍练兵及演练项目</t>
  </si>
  <si>
    <t xml:space="preserve">      煤炭行业分类处置及注安师管理工作费用</t>
  </si>
  <si>
    <t xml:space="preserve">      内控管理专项工作经费</t>
  </si>
  <si>
    <t xml:space="preserve">      人事招录及档案管理工作经费</t>
  </si>
  <si>
    <t xml:space="preserve">      设备购置经费</t>
  </si>
  <si>
    <t xml:space="preserve">      省安办迎接国家督查、开展巡查及会议专项</t>
  </si>
  <si>
    <t xml:space="preserve">      四川省安全发展示范城市创建工作</t>
  </si>
  <si>
    <t xml:space="preserve">      调研工作经费</t>
  </si>
  <si>
    <t xml:space="preserve">      信息化建设及运行维护费</t>
  </si>
  <si>
    <t xml:space="preserve">      应急管理及安全监管工作后勤保障经费</t>
  </si>
  <si>
    <t xml:space="preserve">      应急管理及安全生产检查、调查专家费及评估</t>
  </si>
  <si>
    <t xml:space="preserve">      应急管理领域“十四五”规划编制</t>
  </si>
  <si>
    <t xml:space="preserve">      应急管理宣传工作经费</t>
  </si>
  <si>
    <t xml:space="preserve">      应急指挥研判及危化品监测应急值守项目</t>
  </si>
  <si>
    <t xml:space="preserve">      主管行业应急预案编制项目</t>
  </si>
  <si>
    <t xml:space="preserve">      自然灾害防治评估类等项目</t>
  </si>
  <si>
    <t xml:space="preserve">      自然灾害综合风险普查</t>
  </si>
  <si>
    <t xml:space="preserve">      2021年森林草原航空消防飞机租赁采购项目</t>
  </si>
  <si>
    <t xml:space="preserve">      继续实施项目-森林草原防灭火飞机租赁费</t>
  </si>
  <si>
    <t xml:space="preserve">      遏制危险化学品重特大事故感知系统建设项目</t>
  </si>
  <si>
    <t xml:space="preserve">      危险化学品重大危险源监测预警系统建设项目</t>
  </si>
  <si>
    <t xml:space="preserve">      后勤劳务外包服务项目</t>
  </si>
  <si>
    <t xml:space="preserve">      应急出动保障及演训经费</t>
  </si>
  <si>
    <t xml:space="preserve">      应急管理综合保障经费</t>
  </si>
  <si>
    <t xml:space="preserve">      办公场地租用费</t>
  </si>
  <si>
    <t xml:space="preserve">      监管执法（含办案）经费</t>
  </si>
  <si>
    <t xml:space="preserve">      信息化建设及运行维护经费</t>
  </si>
  <si>
    <t xml:space="preserve">      执法规范及配套资料编印费</t>
  </si>
  <si>
    <t xml:space="preserve">      执法交流、实训及比武活动费</t>
  </si>
  <si>
    <t xml:space="preserve">      综合辅助服务费用</t>
  </si>
  <si>
    <t xml:space="preserve">      基础科学研究经费</t>
  </si>
  <si>
    <t xml:space="preserve">      校园设施维修及环境整治</t>
  </si>
  <si>
    <t xml:space="preserve">      校园维稳工作经费</t>
  </si>
  <si>
    <t xml:space="preserve">      校园信息化建设及运行维护经费</t>
  </si>
  <si>
    <t xml:space="preserve">      救援支撑服务</t>
  </si>
  <si>
    <t xml:space="preserve">      设备设施购置经费</t>
  </si>
  <si>
    <t xml:space="preserve">      应急救援能力保障</t>
  </si>
  <si>
    <t xml:space="preserve">      安全科技成果推广及宣传资金</t>
  </si>
  <si>
    <t xml:space="preserve">      安全生产培训证书及信息化服务费用</t>
  </si>
  <si>
    <t xml:space="preserve">      地方立法调研修订</t>
  </si>
  <si>
    <t xml:space="preserve">      科技创新基地（平台）和人才计划</t>
  </si>
  <si>
    <t xml:space="preserve">      生产经营单位主要负责人和安全生产管理人员考核费用</t>
  </si>
  <si>
    <t xml:space="preserve">      四川省安全生产行政许可审批项目</t>
  </si>
  <si>
    <t xml:space="preserve">      四川省安全生产考试运转经费</t>
  </si>
  <si>
    <t xml:space="preserve">      四川省煤矿瓦斯远程监控综合管理系统平台技术服务</t>
  </si>
  <si>
    <t xml:space="preserve">      四川省危险化学品登记注册中心危险化学品登记现场核查</t>
  </si>
  <si>
    <t xml:space="preserve">      四川省应急管理标准化技术委员会工作</t>
  </si>
  <si>
    <t xml:space="preserve">      四川省应急管理厅协同办公系统</t>
  </si>
  <si>
    <t xml:space="preserve">      特种作业操作证及信息化服务工作</t>
  </si>
  <si>
    <t xml:space="preserve">      应急安全科技研究资金</t>
  </si>
  <si>
    <t xml:space="preserve">      应急管理对外宣传</t>
  </si>
  <si>
    <t xml:space="preserve">      应急管理志和应急管理年鉴大事记编纂</t>
  </si>
  <si>
    <t xml:space="preserve">      政务云和应急会商系统运维</t>
  </si>
  <si>
    <t xml:space="preserve">      职称评审工作经费</t>
  </si>
  <si>
    <t xml:space="preserve">      救援技术竞赛（演练、训练）</t>
  </si>
  <si>
    <t xml:space="preserve">      事故抢险救援费</t>
  </si>
  <si>
    <t xml:space="preserve">      应急救援办公场所租赁费</t>
  </si>
  <si>
    <t xml:space="preserve">      应急救援后勤服务保障</t>
  </si>
  <si>
    <t xml:space="preserve">      防灾减灾委托业务费</t>
  </si>
  <si>
    <t xml:space="preserve">      防灾减灾应急保障费</t>
  </si>
  <si>
    <t xml:space="preserve">      后勤服务人员保障支出</t>
  </si>
  <si>
    <t xml:space="preserve">      其他后勤保障支出</t>
  </si>
  <si>
    <t xml:space="preserve">      省减灾委专家委工作经费</t>
  </si>
  <si>
    <t xml:space="preserve">      专业技术用车运行维护费</t>
  </si>
  <si>
    <t xml:space="preserve">      办公及展项设备运营费</t>
  </si>
  <si>
    <t xml:space="preserve">      办公设备购置</t>
  </si>
  <si>
    <t xml:space="preserve">      场馆展项维修升级</t>
  </si>
  <si>
    <t xml:space="preserve">      防灾减灾教育馆场馆服务人员保障经费</t>
  </si>
  <si>
    <t xml:space="preserve">      防灾减灾救灾事业发展宣传保障经费</t>
  </si>
  <si>
    <t xml:space="preserve">      防灾减灾宣传项目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</si>
  <si>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</si>
  <si>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</si>
  <si>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</si>
  <si>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</si>
  <si>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</si>
  <si>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</si>
  <si>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</si>
  <si>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</si>
  <si>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</si>
  <si>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</si>
  <si>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</si>
  <si>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本表无数据</t>
  </si>
  <si>
    <t>表4-1</t>
  </si>
  <si>
    <t>政府性基金预算“三公”经费支出预算表</t>
  </si>
  <si>
    <t>表5</t>
  </si>
  <si>
    <t>国有资本经营预算支出预算表</t>
  </si>
  <si>
    <t>本年国有资本经营预算支出</t>
  </si>
  <si>
    <t>2021年省级部门预算项目绩效目标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</si>
  <si>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</si>
  <si>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</si>
  <si>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</si>
  <si>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</si>
  <si>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</si>
  <si>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</si>
  <si>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</si>
  <si>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</si>
  <si>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</si>
  <si>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</si>
  <si>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</si>
  <si>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</si>
  <si>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345-四川省应急管理厅</t>
  </si>
  <si>
    <t>345302-四川省应急管理厅</t>
  </si>
  <si>
    <t xml:space="preserve">  设备购置经费</t>
  </si>
  <si>
    <t>完成应急厅安全可靠设备替换32%目标任务，预计446万元。保障厅机关办公设备需求。</t>
  </si>
  <si>
    <t>完成安全设备替换目标任务</t>
  </si>
  <si>
    <t>32%</t>
  </si>
  <si>
    <t>保障数据安全</t>
  </si>
  <si>
    <t>使用对象满意度</t>
  </si>
  <si>
    <t>大于85%</t>
  </si>
  <si>
    <t>完成目标质量</t>
  </si>
  <si>
    <t>符合国家规定</t>
  </si>
  <si>
    <t>可持续影响时效</t>
  </si>
  <si>
    <t>长期</t>
  </si>
  <si>
    <t>完成时效</t>
  </si>
  <si>
    <t>2021年底</t>
  </si>
  <si>
    <t xml:space="preserve">  应急管理及安全生产检查、调查专家费及评估</t>
  </si>
  <si>
    <t>1、聘请专家参与应急救援、安全生产督查检查、防灾减灾、决策咨询、项目评审验收等各项工作。使用专家不少于2000人日。2.对5个重点县（区）进行安全生产专家指导服务。3、完成35处煤矿现场考评工作。4、完成12个非煤矿山现场抽查工作。</t>
  </si>
  <si>
    <t>煤矿标准化考评</t>
  </si>
  <si>
    <t>35个</t>
  </si>
  <si>
    <t>良好推行安全生产标准化工作</t>
  </si>
  <si>
    <t>通过企业开展标准化，最终使企业的标注化体系更加健全</t>
  </si>
  <si>
    <t>主管部门满意度</t>
  </si>
  <si>
    <t>大于等于95%</t>
  </si>
  <si>
    <t>指导服务重点县个数</t>
  </si>
  <si>
    <t>5个</t>
  </si>
  <si>
    <t>社会效益指标</t>
  </si>
  <si>
    <t>及时排查、消除企业存在的安全隐患和风险点，降低事故发生率，减少事故损失，保障人民群众生命财产安全。</t>
  </si>
  <si>
    <t>考核报告数量</t>
  </si>
  <si>
    <t>35份</t>
  </si>
  <si>
    <t>专家使用量</t>
  </si>
  <si>
    <t>2000人次</t>
  </si>
  <si>
    <t>危险化学品、烟花爆竹企业申请及延期换证现场审查</t>
  </si>
  <si>
    <t>20次</t>
  </si>
  <si>
    <t xml:space="preserve">  省安办迎接国家督查、开展巡查及会议专项</t>
  </si>
  <si>
    <t>一、开展全省安全生产工作巡查，每年1次。按《四川省安全生产巡查工作制度》要求实现两年全省“全覆盖”。二 、开展全省安全生产综合督查、督导、考核。1.省安委会全年开展安全生产综合督查1次；2.省安办全年开展安全生产督导2次；3.全省安全生产目标考核1次。三、迎接国务院安委会安全生产巡查、督查、考核。1.迎接国务院安委会巡查每年一次；2.迎接国务院安委会督查每年不少于3次；3.迎接国务院安委会安全生产目标考核，每年1次。四、每年政府安委会办公室组织召开全省安全生产电视电话会议4次以上，定期分析安全生产形势，安排部署、分析总结下一阶段安全生产工作。五、开展安全监管检查和突发自然灾害应急处置。</t>
  </si>
  <si>
    <t>举办全省视频会议</t>
  </si>
  <si>
    <t>4次</t>
  </si>
  <si>
    <t>促进全省安全生产有效好转</t>
  </si>
  <si>
    <t>服务对象满意度</t>
  </si>
  <si>
    <t>安全生产巡查、督查</t>
  </si>
  <si>
    <t>3次</t>
  </si>
  <si>
    <t>暗访暗查</t>
  </si>
  <si>
    <t>1次</t>
  </si>
  <si>
    <t>安全生产考核</t>
  </si>
  <si>
    <t>2次</t>
  </si>
  <si>
    <t>督查检查质量</t>
  </si>
  <si>
    <t>按督查检查工作要求保质保量完成</t>
  </si>
  <si>
    <t xml:space="preserve">  四川省安全发展示范城市创建工作</t>
  </si>
  <si>
    <t>1、修订《四川省安全发展示范城市评价细则（2021版）》《四川省安全发展示范城市评价操作指南（2021版）》；2、完成2个国家级试点、8个省级试点安全发展示范城市技术支撑，包括使用信息管理平台、技术人员现场指导等措施，使试点城市达到《国家安全发展示范城市评价细则》《四川省安全发展示范城市评价细则》标准要求。</t>
  </si>
  <si>
    <t>标准修订</t>
  </si>
  <si>
    <t>2个</t>
  </si>
  <si>
    <t>安全发展示范城市创建</t>
  </si>
  <si>
    <t>提升城市风险防控关口前移和精细化管理能力，保持城市安全监管的高压态势。</t>
  </si>
  <si>
    <t>群众满意度</t>
  </si>
  <si>
    <t>不低于85%</t>
  </si>
  <si>
    <t>省级安全示范城市</t>
  </si>
  <si>
    <t>8个</t>
  </si>
  <si>
    <t>安全社区建设</t>
  </si>
  <si>
    <t>提高群众的应急救护知识普及培训覆盖率</t>
  </si>
  <si>
    <t>国家安全发展示范城市</t>
  </si>
  <si>
    <t>通过3年一复评，促进创建城市持续做好风险干预工作。</t>
  </si>
  <si>
    <t>建成安全社区</t>
  </si>
  <si>
    <t>40个</t>
  </si>
  <si>
    <t>省级安全示范城市完成质量</t>
  </si>
  <si>
    <t>达到《四川省安全发展示范城市评价细则》标准要求</t>
  </si>
  <si>
    <t>国家安全发展示范城市质量</t>
  </si>
  <si>
    <t>达到《国家安全发展示范城市评价细则》标准要求</t>
  </si>
  <si>
    <t>省级安全示范城市完成时间</t>
  </si>
  <si>
    <t>2021年12月31日前</t>
  </si>
  <si>
    <t xml:space="preserve">  应急指挥研判及危化品监测应急值守项目</t>
  </si>
  <si>
    <t>购买信息平台运行技术、融合通讯操作、作战保障等岗位服务，专职承担应急指挥中心应急值守任务中信息化专业系统操作、指挥大厅诸多装备设备操作、作战时辅助指挥决策产品等事务性工作。</t>
  </si>
  <si>
    <t>危化监测值守倒班原则</t>
  </si>
  <si>
    <t>3班2倒</t>
  </si>
  <si>
    <t>对灾害事故处置的影响</t>
  </si>
  <si>
    <t>有效应对省内灾害事故应急处置</t>
  </si>
  <si>
    <t>≥95%</t>
  </si>
  <si>
    <t>危化监测值守工作团队人数</t>
  </si>
  <si>
    <t>组建不少于3人的技术团队</t>
  </si>
  <si>
    <t>社会效益</t>
  </si>
  <si>
    <t>强化省内灾害事故应急处置保障</t>
  </si>
  <si>
    <t>应急值守时间</t>
  </si>
  <si>
    <t>所设岗位全年365天*24小时不间断值守应急</t>
  </si>
  <si>
    <t>应急指挥和异常情况处置能力</t>
  </si>
  <si>
    <t>应急指挥和异常情况处置能力持续提升</t>
  </si>
  <si>
    <t>综合监测岗位人员数量</t>
  </si>
  <si>
    <t>3人</t>
  </si>
  <si>
    <t>灾害事故处置效率</t>
  </si>
  <si>
    <t>灾害事故处置效率不断提升</t>
  </si>
  <si>
    <t>技术操作岗位人员数量</t>
  </si>
  <si>
    <t>信息系统运维岗位人员数量</t>
  </si>
  <si>
    <t>屏显系统操作岗位人员数量</t>
  </si>
  <si>
    <t>通信保障岗位人员数量</t>
  </si>
  <si>
    <t>4人</t>
  </si>
  <si>
    <t>岗位人员学历专业要求</t>
  </si>
  <si>
    <t>大学专科或本科以上学历，并满足相关专业要求</t>
  </si>
  <si>
    <t xml:space="preserve">  洪涝灾害应急救援装备物资建设</t>
  </si>
  <si>
    <t>强化应急救援装备技术支撑，优化资源配置；结合救援装备的专业需求，开展针对性培训训练，提升救援装备使用技能；建立救援装备信息共享制度，提高救援装备信息共享能力，达到物尽其用。</t>
  </si>
  <si>
    <t>大流量排水车</t>
  </si>
  <si>
    <t>1辆</t>
  </si>
  <si>
    <t>对我省洪涝灾害救援工作能力的促进作用</t>
  </si>
  <si>
    <t>有效提高我省洪涝灾害救援工作能力，保障人民生命财产安全</t>
  </si>
  <si>
    <t>≥85%</t>
  </si>
  <si>
    <t>大流量便携式排水泵</t>
  </si>
  <si>
    <t>4台</t>
  </si>
  <si>
    <t>对我省洪涝灾害救援工作能力的促进作用影响年限</t>
  </si>
  <si>
    <t>中长期</t>
  </si>
  <si>
    <t>水域救援套装</t>
  </si>
  <si>
    <t>40套</t>
  </si>
  <si>
    <t>大功率应急照明灯数量</t>
  </si>
  <si>
    <t>10台</t>
  </si>
  <si>
    <t>便携式应急照明灯</t>
  </si>
  <si>
    <t>80台</t>
  </si>
  <si>
    <t>装备质量</t>
  </si>
  <si>
    <t>通过验收、满足需求</t>
  </si>
  <si>
    <t>项目按期完成率</t>
  </si>
  <si>
    <t>达到100%</t>
  </si>
  <si>
    <t xml:space="preserve">  自然灾害防治评估类等项目</t>
  </si>
  <si>
    <t>一、对四川省地质灾害重点防范区内的龙门山区、川西高原区、攀西地区、秦巴山区、乌蒙山区等地质灾害重点防范区的重特大地质灾害隐患开展应急能力专项评估，针对不同类型重特大地质灾害，应急救援指挥、专业应急救援队伍、应急救援装备和物资三个方面进行需求分析。二、四川省重点地区重特大地震灾害应急能力评估。进行地震重点防御区基础数据收集，研究建立地震应急救援能力评估指标及模型。三、针对地质灾害应急处置工作的突发性、复杂性、动态性、系统性的特点，以及中央自然灾害救灾资金总量和覆盖量大日常管理和绩效考核工作量繁重的问题，为规范和加强我省地质灾害应急处置项目的组织和实施，进而提升我省地质灾害应急处置能力和中央救灾资金的管控能力，着力开展地质灾害应急处置项目技术服务体系建设工作。四、每年的汛期（5月-9月）和重点防火期（12月-次年4月），通过对每日灾害综合风险进行分析研判，形成自然灾害综合风险预警提示。五、四川省重点城镇洪涝灾害风险分析及应急救援辅助决策示范工程。计划通过3年建设，完成青衣江、渠江、沱江等沿线重点城镇洪涝灾害风险分析及应急救援辅助决策示范，以达到省级高标准引领，带动地方发展的目的。六、自然灾害评估及生产安全事故调查评估。1、对重大事故及提级调查的较大事故开展调查和评估工作，提供技术支撑、聘请专家，进行技术鉴定等。2、针对我省自然灾害种类多、损失大，委托第三方机构开展水旱灾害、地质灾害、森林和草原火灾、地震等自然灾害类突发事件（事故）的调查评估，举一反三，总结经验，完善措施，提升应急管理和防灾减灾救灾工作水平。</t>
  </si>
  <si>
    <t>优化地质灾害应急救援能力评估模型</t>
  </si>
  <si>
    <t>1个</t>
  </si>
  <si>
    <t>地质灾害救援行动指导效果</t>
  </si>
  <si>
    <t>提升重特大地质灾害救援部署速度</t>
  </si>
  <si>
    <t>重特大地质灾害地质灾害隐患点应急救援能力评估</t>
  </si>
  <si>
    <t>3个</t>
  </si>
  <si>
    <t>地震灾害防范应对能力</t>
  </si>
  <si>
    <t>建立重点地区精准高效联动的区域救援行动方案，提升我省重特大地震灾害防范应对能力。</t>
  </si>
  <si>
    <t>重特大地质灾害应急救援行动方案数量</t>
  </si>
  <si>
    <t>对我省重特大洪涝灾害救援工作能力的促进作用</t>
  </si>
  <si>
    <t>有效提升我省重特大洪涝灾害救援工作能力，保障人民生命财产安全。</t>
  </si>
  <si>
    <t>地震重点防御区研究及调查区范围</t>
  </si>
  <si>
    <t>不低于1万平方公里</t>
  </si>
  <si>
    <t>编制重特大地震应急救援行动方案的影响年限</t>
  </si>
  <si>
    <t>编制重特大地震应急救援行动方案的影响年限大于10年</t>
  </si>
  <si>
    <t>区域应急救援行动方案数量</t>
  </si>
  <si>
    <t>1套</t>
  </si>
  <si>
    <t>地震应急救援能力评估模型</t>
  </si>
  <si>
    <t>项目管理平台建设数量</t>
  </si>
  <si>
    <t>地质灾害应急处置项目进度月报</t>
  </si>
  <si>
    <t>12期</t>
  </si>
  <si>
    <t>地质灾害风险研判简报</t>
  </si>
  <si>
    <t>5期</t>
  </si>
  <si>
    <t>发布自然灾害产品分析报告</t>
  </si>
  <si>
    <t>50期</t>
  </si>
  <si>
    <t>开展洪涝灾害风险分析及应急救援示范工程数量</t>
  </si>
  <si>
    <t>地质灾害接报响应速度</t>
  </si>
  <si>
    <t>小于30分钟</t>
  </si>
  <si>
    <t>时效性</t>
  </si>
  <si>
    <t>在发生重大灾情期间，提高对灾害综合风险进行分析频率，每12小时分析1次并形成报告。</t>
  </si>
  <si>
    <t>灾害预警时效性</t>
  </si>
  <si>
    <t>在汛期（5月-9月）、重点防火期（12月-次年4月）和重点时段（包括春节、国庆节、省两会期间）每日对灾害综合风险进行分析形成报告，实时发布灾害预警信息。</t>
  </si>
  <si>
    <t xml:space="preserve">  信息化建设及运行维护费</t>
  </si>
  <si>
    <t>1.完成公文传输系统的网络接入，调试以及日常维护工作。对保密机房的网络安全、网络调试，信息安全、系统接入的安装、调试、配置及运维服务。对机关和直属单位开展保密工作检查的技术支持。2.建立四川省应急救援力量与资源统计系统。3.办公互联网畅通，互联网光纤平均丢包率不高于0.2%，平均时延不高于100ms；4.省厅与消防总队、水利厅、省煤监局等部门信息系统互联互通；5、应急救援指挥过程中，应急通讯正常；6、中石油、中石化、中石化西南油气分公司下属20余家危险化学品企业监测数据和视频监控接入四川省危险化学品重大危险源监测预警系统；7、60个执法终端通讯正常，执法效能进一步提高；8.对应急管理厅等级保护对象（指挥信息网、控制系统、物联网等）开展运维和等级保护测评。9.实施应急指挥辅助软件迭代完善、硬件的运行维护，为调度指挥快速高效完成突发事件相关处置工作提供基础支撑。</t>
  </si>
  <si>
    <t>四川省应急救援力量与资源统计系统</t>
  </si>
  <si>
    <t>应急通讯</t>
  </si>
  <si>
    <t>应急管理厅与消防总队、水利厅、省煤监局等部门信息互联互通，为会商研判、指挥调度、应急救援提供可靠、稳定保障。满足应急通讯时前端无人机、对讲机、记录仪、布控球等设备和后台系统的正常网络数据、视频、语音通信。满足应急通讯时前端公网对讲机和公网对讲后台系统的正常网络数据、视频、语音通信。满足应急无线数字集群系统覆盖驻地的要求（应急、消防、森消、煤监），提供稳定可靠的语音链路。</t>
  </si>
  <si>
    <t>大于95%</t>
  </si>
  <si>
    <t>100M专线租赁</t>
  </si>
  <si>
    <t>3条</t>
  </si>
  <si>
    <t>接入重大危险源油库监测数据</t>
  </si>
  <si>
    <t>30家</t>
  </si>
  <si>
    <t>测评报告</t>
  </si>
  <si>
    <t>2份</t>
  </si>
  <si>
    <t>E1语音专线租赁</t>
  </si>
  <si>
    <t>互联网平均时延</t>
  </si>
  <si>
    <t>小于等于100MS</t>
  </si>
  <si>
    <t>语音传输时延（平均）</t>
  </si>
  <si>
    <t>小于等于400MS</t>
  </si>
  <si>
    <t xml:space="preserve">  自然灾害综合风险普查</t>
  </si>
  <si>
    <t>保障省普查办承担的会议、培训任务按时圆满完成，保障普查工作专班顺利运行。</t>
  </si>
  <si>
    <t>完成培训人次</t>
  </si>
  <si>
    <t>800人次</t>
  </si>
  <si>
    <t>客观认识灾害综合风险水平，形成自然灾害防治建议，为全省有效开展自然灾害防治和应急管理、切实保障经济社会高质量发展提供权威的灾害风险信息和科学决策依据。</t>
  </si>
  <si>
    <t>召开普查会议次数</t>
  </si>
  <si>
    <t>实施效果</t>
  </si>
  <si>
    <t>全省防灾减灾救灾能力得到进一步提升。</t>
  </si>
  <si>
    <t>普查原始资料质量核查</t>
  </si>
  <si>
    <t>180个县</t>
  </si>
  <si>
    <t>完成时限</t>
  </si>
  <si>
    <t>成本控制</t>
  </si>
  <si>
    <t>130万内</t>
  </si>
  <si>
    <t xml:space="preserve">  救援队伍练兵及演练项目</t>
  </si>
  <si>
    <t>一、地震和地质灾害应急桌面演练项目。1.演练前期踏勘调研。2.演练方案编制。3.演练脚本编制。4.租赁会议场地和演练场地搭建布置。5.开展地震和地质灾害应急演练。6.专家点评总结。二、社会应急救援力量技能竞赛。组织应急救援队伍练兵和技能竞赛等活动1次。三、四川省地震与地质灾害重点危险区救援实景电子沙盘工程。针对地震与地质灾害重点危险区，对区域内居民聚集区、工矿企业、旅游景点等人文要素，以及重点地质灾害隐患点开展实景三维测绘，构建主活动断裂区域内地震与地质灾害应急三维实景测绘库，建立地震与地质灾害救援电子沙盘系统。四、全省水旱灾害应急救援演练、宣传及制度建设。1、基于总体设定的洪涝灾害情况，启动相应应急响应级别，成立前后方指挥部，调度综合性消防救援队伍和受灾当地应急救援力量，派出专家队伍、工作组，开展排危除险、人员避险转移、人员搜救、交通通讯恢复等应急处置工作及总结评估工作。2、提出水旱灾害及低温雨雪冰冻灾害相关预案及制度修订建议。3、建立健全水旱灾害相关制度机制和开展预案编修工作。五、以某森林草原火灾高危地区发生重大森林火灾为背景，开展森林草原火灾扑救演练，提升全省应急系统森林草原扑火队伍实战能力。1.提请省森防指，组织指挥长、副指挥长及成员单位参加的省、州联合桌面推演，磨合森林草原火灾应急处置流程。2.部署并组织和指导重点市州拉动演练。3.实地开展一次森林草原消防演练（包括预演、正式演练）</t>
  </si>
  <si>
    <t>地震-地质灾害应急演练次数</t>
  </si>
  <si>
    <t>地震及地质灾害社会效益</t>
  </si>
  <si>
    <t>普及地震和地质灾害救灾知识，提升应急救援支撑能力</t>
  </si>
  <si>
    <t>&gt;80%</t>
  </si>
  <si>
    <t>演练视频及成果图件</t>
  </si>
  <si>
    <t>社会救援力量参与应急救援水平</t>
  </si>
  <si>
    <t>提升社会救援力量参与应急救援水平</t>
  </si>
  <si>
    <t>队伍练兵和技能竞赛</t>
  </si>
  <si>
    <t>森林草原防灭火方面社会效益</t>
  </si>
  <si>
    <t>着力提高风险防控效能、一线作战指挥、扑火安全红线意识，化解影响制约森林草原防灭火的基础性、源头性矛盾问题，扭转扑火伤亡屡现的不利局面。</t>
  </si>
  <si>
    <t>重点地区航空测量面积</t>
  </si>
  <si>
    <t>150km2</t>
  </si>
  <si>
    <t>洪涝灾害方面社会效益</t>
  </si>
  <si>
    <t>提高洪涝灾害突发事件应急处置效率，降低洪涝灾害突发事件危害，有效保护人民群众生命财产安全。</t>
  </si>
  <si>
    <t>地质灾害三维实景测量个数</t>
  </si>
  <si>
    <t>4个</t>
  </si>
  <si>
    <t>提升地震与地质灾害应急救援效率</t>
  </si>
  <si>
    <t>为突发地震或地质灾害应急救援提供精准研判数据支撑，提升应急救援决策效率</t>
  </si>
  <si>
    <t>地震与地质灾害应急三维实景测绘库</t>
  </si>
  <si>
    <t>水患灾害应急演练场次</t>
  </si>
  <si>
    <t>修订预案数量</t>
  </si>
  <si>
    <t>森林草原消防演练</t>
  </si>
  <si>
    <t>专家总结点评情况</t>
  </si>
  <si>
    <t>良好及以上</t>
  </si>
  <si>
    <t>航测影像分辨率</t>
  </si>
  <si>
    <t>影像分辨率≤25cm</t>
  </si>
  <si>
    <t>地质灾害三维模型</t>
  </si>
  <si>
    <t>测绘精度达到厘米级</t>
  </si>
  <si>
    <t xml:space="preserve">  2021年森林草原航空消防飞机租赁采购项目</t>
  </si>
  <si>
    <t>组织实施2021年防火期7架森林航空消防直升机的租赁采购，具体如下：1架M-26（国家扶持引进），航期2021年2月1日至4月6日；1架K-32、1架高原型M-171、2架K-MAX和1架H-125，航期为2021年1月1日至6月30日；1架K-32，航期为2021年1月1日至5月31日。提高灭火效率，减轻灾害损失。</t>
  </si>
  <si>
    <t>完成航空护林任务飞行时间</t>
  </si>
  <si>
    <t>1197小时</t>
  </si>
  <si>
    <t>对社会的影响（是否明显）</t>
  </si>
  <si>
    <t>提高灭火效率，减轻灾害损失，社会效益明显</t>
  </si>
  <si>
    <t>林牧区群众、各级火灾防治科、林场职工满意度</t>
  </si>
  <si>
    <t>满意度90%</t>
  </si>
  <si>
    <t>所有飞机地面保障时间（汇总）</t>
  </si>
  <si>
    <t>1121天</t>
  </si>
  <si>
    <t>生态环境改善情况</t>
  </si>
  <si>
    <t>减少森林草原资源损失，保护生态环境</t>
  </si>
  <si>
    <t>任务完成率</t>
  </si>
  <si>
    <t>95%</t>
  </si>
  <si>
    <t>是否维护林牧区稳定</t>
  </si>
  <si>
    <t>维护林牧区的安全稳定</t>
  </si>
  <si>
    <t>任务完成时间</t>
  </si>
  <si>
    <t>2021.6.30</t>
  </si>
  <si>
    <t>租机成本</t>
  </si>
  <si>
    <t>控制在5.35万/小时</t>
  </si>
  <si>
    <t xml:space="preserve">  应急管理领域“十四五”规划编制</t>
  </si>
  <si>
    <t>1.应急管理领域“十四五”规划编写工作，包括应急体系建设、综合防灾减灾和安全生产等领域。编制应急体系建设“十四五”规划（总体规划）、综合防灾减灾“十四五”规划、安全生产“十四五”规划；2.编制并出台《四川省危险化学品“禁限控”目录》。</t>
  </si>
  <si>
    <t>编制《四川省“十四五”应急体系规划》（总规）</t>
  </si>
  <si>
    <t>政府效益</t>
  </si>
  <si>
    <t>对全省危险化学安全生产工作具有指导意义</t>
  </si>
  <si>
    <t>十四五规划群众满意度</t>
  </si>
  <si>
    <t>&gt;95%</t>
  </si>
  <si>
    <t>应急体系建设“十四五”规划（分规）</t>
  </si>
  <si>
    <t>“十四五”时期是应急管理系统机构改革之后，全力构建统一领导、权责一致、权威高效的应急管理体系，推动形成统一指挥、专常兼备、反应灵敏、上下联动、平战结合的中国特色应急管理体制的关键时期。科学编制“十四五”规划，阐明战略部署、引导资源配置、布局重大项目，有利于保持政策连续性、稳定性，确保集中力量办大事、一张蓝图绘到底。</t>
  </si>
  <si>
    <t>综合防灾减灾“十四五”规划（分规）</t>
  </si>
  <si>
    <t>持续性影响</t>
  </si>
  <si>
    <t>凝练提出未来5年应急管理工作的总体思路、目标指标、主要任务、重大改革举措和重点项目，为应急管理事业改革发展奠定坚实基础。</t>
  </si>
  <si>
    <t>安全生产“十四五”规划（分规）</t>
  </si>
  <si>
    <t>编制并发表《四川省危险化学品“禁限控”目录》</t>
  </si>
  <si>
    <t>规划完成质量</t>
  </si>
  <si>
    <t>形成规划送审稿</t>
  </si>
  <si>
    <t>规划完成时间</t>
  </si>
  <si>
    <t>2021年5月底前完成</t>
  </si>
  <si>
    <t xml:space="preserve">  应急管理宣传工作经费</t>
  </si>
  <si>
    <t>完成应急管理、安全生产和防灾减灾救灾新闻宣传、舆情应对、文化建设工作，承担公众知识普及工作，承担安全生产类、自然灾害类突发事件应急救援社会动员宣传。</t>
  </si>
  <si>
    <t>原创网评文章</t>
  </si>
  <si>
    <t>15篇</t>
  </si>
  <si>
    <t>宣传效益</t>
  </si>
  <si>
    <t>有力展示四川应急人当好党和人民群众“守夜人”的良好形象，为新时代应急管理工作提供了强大的思想动力和舆论支撑</t>
  </si>
  <si>
    <t>&gt;85%</t>
  </si>
  <si>
    <t>中央媒体报纸专版/网站专栏</t>
  </si>
  <si>
    <t>1期/1个</t>
  </si>
  <si>
    <t>安全生产月专题报道篇数</t>
  </si>
  <si>
    <t>30篇</t>
  </si>
  <si>
    <t>对市州宣传覆盖率</t>
  </si>
  <si>
    <t>70%</t>
  </si>
  <si>
    <t xml:space="preserve">  上年结转_省级预算内基本建设资金</t>
  </si>
  <si>
    <t>1.完成国家西南区域应急救援中心前期工作，调动项目业主和地方政府积极性，扎实有效推进重点项目前期工作，促进项目尽快开工建设。2.完成2套森林航空消防移动加油设备采购。</t>
  </si>
  <si>
    <t>支持重点项目开展前期工作</t>
  </si>
  <si>
    <t>100%</t>
  </si>
  <si>
    <t>带动区域经济发展</t>
  </si>
  <si>
    <t>明显</t>
  </si>
  <si>
    <t>满意度</t>
  </si>
  <si>
    <t>推动重点项目实施，满足人民群众对基础设施、公共服务和经济社会发展等方面的需求</t>
  </si>
  <si>
    <t>移动加油设备</t>
  </si>
  <si>
    <t>2套</t>
  </si>
  <si>
    <t>带动区域社会发展</t>
  </si>
  <si>
    <t>前期工作有序开展</t>
  </si>
  <si>
    <t>是</t>
  </si>
  <si>
    <t>提升森林航空消防效率</t>
  </si>
  <si>
    <t>质量优良</t>
  </si>
  <si>
    <t>按计划形成前期工作成果</t>
  </si>
  <si>
    <t xml:space="preserve">  上年结转_应急和自然灾害救灾资金</t>
  </si>
  <si>
    <t>根据《四川省森林草原地方专业扑火队伍建设专项整治实施方案》，完成5辆移动前进指挥部专业车辆的购置。</t>
  </si>
  <si>
    <t>炊事就餐车</t>
  </si>
  <si>
    <t>移动前进指挥部</t>
  </si>
  <si>
    <t>提升森林草原消防效率</t>
  </si>
  <si>
    <t>90%以上</t>
  </si>
  <si>
    <t>宿营车</t>
  </si>
  <si>
    <t>通讯保障车</t>
  </si>
  <si>
    <t>移动塔台车</t>
  </si>
  <si>
    <t>通信指挥车</t>
  </si>
  <si>
    <t>购置设备</t>
  </si>
  <si>
    <t>验收合格率100%</t>
  </si>
  <si>
    <t xml:space="preserve">  上年结转_省级安全生产专项资金</t>
  </si>
  <si>
    <t>1.完成非煤矿山安全监管平台建设工作。2.完成煤矿安全生产工作。3.根据专业应急队伍建设实际需要，主要采购常规大型装备及少量新型尖端装备，共11大类686台（套）。4.全面建成全省联网并与应急管理部联网的危险化学品重大危险源监测预警系统，全省所有重大危险源化工企业、重点监管工艺企业的基础数等接入本系统；全省烟花爆竹生产企业的视频数据接入本系统。</t>
  </si>
  <si>
    <t>非煤矿山安全监管平台</t>
  </si>
  <si>
    <t>重点队伍抢险救援成功率</t>
  </si>
  <si>
    <t>重点队伍满意率</t>
  </si>
  <si>
    <t>完成危化专业队伍装备配备</t>
  </si>
  <si>
    <t>3家</t>
  </si>
  <si>
    <t>区域重特大事故处置覆盖率</t>
  </si>
  <si>
    <t>90%</t>
  </si>
  <si>
    <t>市州应急管理部门满意度</t>
  </si>
  <si>
    <t>完成矿山专业队伍装备配备</t>
  </si>
  <si>
    <t>5家</t>
  </si>
  <si>
    <t>危险化学品安全监管</t>
  </si>
  <si>
    <t>实现危险化学品企业安全生产风险动态监测和自动预警，进一步提升危险化学品安全监管的信息化水平，为保障人民群众生产财产安全提供有力支撑。</t>
  </si>
  <si>
    <t>建设危化品重大危险源监测预警系统</t>
  </si>
  <si>
    <t>接入系统的危化品重大危险源企业数量</t>
  </si>
  <si>
    <t>不少于230家</t>
  </si>
  <si>
    <t>接入系统的危化品重大危险源数量</t>
  </si>
  <si>
    <t>不少于540处</t>
  </si>
  <si>
    <t>企业三维厂区数据模型</t>
  </si>
  <si>
    <t>不少于70家</t>
  </si>
  <si>
    <t>监测预警数据采集网关</t>
  </si>
  <si>
    <t>不少于200台</t>
  </si>
  <si>
    <t>视频智能分析网关</t>
  </si>
  <si>
    <t>安全接入网关</t>
  </si>
  <si>
    <t>专线电路数据</t>
  </si>
  <si>
    <t>不少于200条</t>
  </si>
  <si>
    <t>采购装备合格率</t>
  </si>
  <si>
    <t>队伍一级及以上标准化率</t>
  </si>
  <si>
    <t>80%</t>
  </si>
  <si>
    <t>危险化学品重大危险源企业接入率</t>
  </si>
  <si>
    <t xml:space="preserve">  上年结转_应急救援能力提升</t>
  </si>
  <si>
    <t>1、建设四川省危险化学品安全风险研判系统（监测预警综合信息平台），对已建系统（危险化学品企业安全风险研判与承诺公告系统、危险化学品登记信息管理系统、危险化学品安全风险监管信息平台）、在建系统（危险化学品重大危险源风险监测预警系统）及拟建系统（危险化学品应急监测预警系统、特殊作业监控预警系统、危险化学品安全生产清单制管理系统）数据进行综合汇聚，同时具备接入省安委会成员部门相关信息系统的能力，覆盖约276家构成重大危险源的危险化学品企业，使用单位包含四川省应急管理厅、20个市州、99个区县（均涉及构成重大危险源的危险化学品企业）的应急管理部门；2、建设危险化学品应急监测预警系统，覆盖61家构成一、二级重大危险源且涉及易燃、易爆、有毒气体的危险化学品企业以及未入园且存在较大社会风险的重大危险源企业，使用单位包含四川省应急管理厅、18个市州及49个区县（上述61家企业所在地区）应急管理部门；3、建设特殊作业监控预警系统，覆盖省内约276家构成重大危险源的危险化学品企业，使用单位包含四川省应急管理厅、20个市州及90余个区县（均涉及构成重大危险源的危险化学品企业）应急管理部门及上述约276家企业；4、建设危险化学品安全生产清单制管理系统，覆盖省内约276家构成重大危险源的危险化学品企业，使用单位包含四川省应急管理厅、20个市州及90余个区县（均涉及构成重大危险源的危险化学品企业）应急管理部门及上述约276家企业；5、建设企业三维厂区数据模型，覆盖70家构成重大危险源的危险化学品企业。</t>
  </si>
  <si>
    <t>建设四川省危险化学品安全风险研判系统</t>
  </si>
  <si>
    <t>经济效益</t>
  </si>
  <si>
    <t>运用信息技术手段,着力解决传统监管方式监管效率不高、安全态势研判不够精准、风险处置不够及时等问题，大幅度提升了安全风险防范能力和监管水平，增强了事故应急响应能力。在保障监管力度的前提下可以减少安全监管工作的人力、物力投入，具有一定的经济效益。</t>
  </si>
  <si>
    <t>建设危险化学品应急监测预警系统</t>
  </si>
  <si>
    <t>实现针对危化品安全生产的多层级、多职能、多方位监管，促使危化品生产经营企业强化安全意识、狠抓安全落实，更加注重安全措施的预防性和细节性，将“安全无小事”真正落到实处，更大程度上降低安全生产事故发生几率，具有积极的社会效益。</t>
  </si>
  <si>
    <t>建设特殊作业监控预警系统</t>
  </si>
  <si>
    <t>建设危险化学品安全生产清单制管理系统</t>
  </si>
  <si>
    <t>部署应急监测装置</t>
  </si>
  <si>
    <t>不少于350套</t>
  </si>
  <si>
    <t>建设企业三维厂区数据模型</t>
  </si>
  <si>
    <t>不少于68家危险化学品企业</t>
  </si>
  <si>
    <t>设备质量</t>
  </si>
  <si>
    <t>监测装置在线率</t>
  </si>
  <si>
    <t>不低于90%</t>
  </si>
  <si>
    <t>建设周期</t>
  </si>
  <si>
    <t>2021年12月31日前完成系统建设、硬件安装</t>
  </si>
  <si>
    <t>345602-四川省应急管理保障中心</t>
  </si>
  <si>
    <t xml:space="preserve">  后勤劳务外包服务项目</t>
  </si>
  <si>
    <t>根据《四川省人民政府办公厅关于推进政府向社会力量购买服务工作的意见》，计划通过购买服务方式为全厅后勤保障工作服务。</t>
  </si>
  <si>
    <t>实施时间</t>
  </si>
  <si>
    <t>当年</t>
  </si>
  <si>
    <t>保障应急管理工作顺利进行</t>
  </si>
  <si>
    <t>--</t>
  </si>
  <si>
    <t>275万元</t>
  </si>
  <si>
    <t xml:space="preserve">  应急管理综合保障经费</t>
  </si>
  <si>
    <t>根据单位职能职责，满足应急管理防灾、减灾、救灾综合保障工作需要</t>
  </si>
  <si>
    <t>完成时间</t>
  </si>
  <si>
    <t>服务范围</t>
  </si>
  <si>
    <t>300人</t>
  </si>
  <si>
    <t>控制成本</t>
  </si>
  <si>
    <t>157万元</t>
  </si>
  <si>
    <t>345902-四川省煤矿抢险排水站</t>
  </si>
  <si>
    <t xml:space="preserve">  救援支撑服务</t>
  </si>
  <si>
    <t>1、 加强排水设备维护保养。按规定对装备进行维护保养，确保装备随时处于战备状态，随时作好抢险排水准备，保障排水救援装备及配套装备的正常使用；2、快速高效完成抢险救援任务。加强战备值班工作，进一步完善抢险救援预案，根据事故救援需要，快速出动，科学组织救援，以最快的速度完成抢险排水救援任务；3、保障应急救援工作的正常开展；4、最大限度保障人民的生命、财产安全。</t>
  </si>
  <si>
    <t>采购完成率</t>
  </si>
  <si>
    <t>100</t>
  </si>
  <si>
    <t>覆盖面</t>
  </si>
  <si>
    <t>四川省及周边地区的矿山、城市内涝、隧道桥涵</t>
  </si>
  <si>
    <t>社会满意度</t>
  </si>
  <si>
    <t>项目验收合格率</t>
  </si>
  <si>
    <t>安全生产应急保障能力</t>
  </si>
  <si>
    <t>水害、水患应急救援抢险排水</t>
  </si>
  <si>
    <t>项目完成进度</t>
  </si>
  <si>
    <t>生产安全、环境安全、人身安全</t>
  </si>
  <si>
    <t>最大限度保障人民的生命、财产安全</t>
  </si>
  <si>
    <t>财政投入</t>
  </si>
  <si>
    <t>115</t>
  </si>
  <si>
    <t>项目影响年度</t>
  </si>
  <si>
    <t>常年</t>
  </si>
  <si>
    <t>345903-四川省安全科学技术研究院</t>
  </si>
  <si>
    <t xml:space="preserve">  应急安全科技研究资金</t>
  </si>
  <si>
    <t>2021年紧紧围绕应急保障，安全生产重点、难点问题开展应急安全科学研究，进一步完善“三维激光探测”、“空-天-地”一体化风险感知、“北斗+”应急“兜底”监测和特殊作业“门禁”风险管控等先进技术，推动其在应急安全风险生产领域的运用完成。</t>
  </si>
  <si>
    <t>开展专利申请工作</t>
  </si>
  <si>
    <t>2项</t>
  </si>
  <si>
    <t>对安全生产工作的促进作用</t>
  </si>
  <si>
    <t>好</t>
  </si>
  <si>
    <t>开展软件著作权申请工作</t>
  </si>
  <si>
    <t>开展省部级奖项申报工作</t>
  </si>
  <si>
    <t>1项</t>
  </si>
  <si>
    <t>发表相关论文</t>
  </si>
  <si>
    <t>4篇</t>
  </si>
  <si>
    <t>项目成果评价</t>
  </si>
  <si>
    <t>项目成本控制率</t>
  </si>
  <si>
    <t xml:space="preserve">  安全科技成果推广及宣传资金</t>
  </si>
  <si>
    <t>1.促进全省安全技术推广参加科博会、学术研讨会等三次。2.完成全省安全月宣传工作，不定期制作各类安全生产宣传展板、印刷各类安全宣传资料及警示教育片等。</t>
  </si>
  <si>
    <t>开展安全生产宣传活动</t>
  </si>
  <si>
    <t>对全省安全生产工作的促进作用</t>
  </si>
  <si>
    <t>拍摄院宣传视频</t>
  </si>
  <si>
    <t>1-2个</t>
  </si>
  <si>
    <t>院网站改版，“两微一抖”运营</t>
  </si>
  <si>
    <t>相关成果推广</t>
  </si>
  <si>
    <t>相关成果转化</t>
  </si>
  <si>
    <t xml:space="preserve">  四川省安全生产考试运转经费</t>
  </si>
  <si>
    <t>考试系统运行维护；考务工作会议；全省监考、巡查、检查；系统功能完善及扩展开发；考务人员培训；题库修订；应急管理部信息系统与我省证书信息管理维护；信息系统安全等级评定改造；考试点验收及考核；实操考试点示范。</t>
  </si>
  <si>
    <t>完成安全生产理论及实际操作考试</t>
  </si>
  <si>
    <t>20万人次</t>
  </si>
  <si>
    <t>目标考试覆盖面达到</t>
  </si>
  <si>
    <t>完成应急管理部信息系统与我省证书信息管理维护</t>
  </si>
  <si>
    <t>4个季度</t>
  </si>
  <si>
    <t>保障考生顺利进行考试</t>
  </si>
  <si>
    <t xml:space="preserve">  特种作业操作证及信息化服务工作</t>
  </si>
  <si>
    <t>保障全省特种作业人员的特种作业操作证书需求，以及证书信息化管理及维护。</t>
  </si>
  <si>
    <t>满足特种作业人员的取证需求</t>
  </si>
  <si>
    <t>全省</t>
  </si>
  <si>
    <t>对特种作业人员持证上岗工作的促进作用</t>
  </si>
  <si>
    <t>符合或优于国家（行业）特种作业操作证标准</t>
  </si>
  <si>
    <t>全国范围内</t>
  </si>
  <si>
    <t>有效</t>
  </si>
  <si>
    <t>质保期</t>
  </si>
  <si>
    <t>为验收合格后1年</t>
  </si>
  <si>
    <t xml:space="preserve">  应急管理对外宣传</t>
  </si>
  <si>
    <t>绩效目标：1、管理维护“四川应急”微博、微信官方公众号，精心策划选题，全年发布信息不少于1000条（篇）；年终统计并通报1次市（州）应急管理局，厅机关各处（室、中心）、直属单位关注“四川应急”微博、微信公众号和信息报送情况；协助回复网民留言。
2、为厅门户网站安全、正常运行提供技术保障，根据需要对网站进行升级改造；每日完成网站所有栏目、专题、链接中文字、图片、视频等信息更新维护；根据工作需求设计、制作网站专题；协助回复网民留言；按照政府门户网站工作要求协助办理相关工作。
3、每个工作日形成1期《四川应急管理舆情》日报，全年日报不少于250期；遇重大活动或突发事件时，搜集活动及突发事件网络信息，及时监测舆论发展走势，按照要求形成专题分析简报或舆情专报；发送舆情日报及专报至指定人员及单位。
4、完成4期《四川应急管理》连续性内部资料出版物编写、排版，每期印刷至少3000本纸质版邮寄到相关单位、人员，每期制作成pdf电子版上传至应急管理厅门户网站专栏。
5、按要求完成应急厅日常工作、重大活动或灾害事故等突发事件宣传报道。
6、与1-2家省级主流媒体开展为期半年到一年的重点合作，发布应急管理、安全生产、防灾减灾救灾工作专题宣传和知识普及信息。 
7、制作5-6个集中反映四川应急管理、安全生产、防灾减灾救灾工作成效及亮点的新媒体精品产品，争取推广成“现象级”产品。</t>
  </si>
  <si>
    <t>“四川应急”微博、微信官方公众号信息发布条数</t>
  </si>
  <si>
    <t>1000余条</t>
  </si>
  <si>
    <t>对市（州）宣传覆盖率</t>
  </si>
  <si>
    <t>85%</t>
  </si>
  <si>
    <t>《四川应急管理》内刊期数</t>
  </si>
  <si>
    <t>4期，每期不少于3000本</t>
  </si>
  <si>
    <t>《四川应急管理舆情》期数</t>
  </si>
  <si>
    <t>200余期</t>
  </si>
  <si>
    <t>验收合格率</t>
  </si>
  <si>
    <t xml:space="preserve">  安全信息化系统升级开发维护成本</t>
  </si>
  <si>
    <t>不断深化安全生产信息化建设工作，加强已建业务系统的整合与应用，完善顶层设计和标准规范体系，以各级监管信息库为核心，以监管队伍现场信息载入和从业人员信息核查为依据，形成横向收敛、纵向闭环的网格化、精细化管理模式，切实提升信息技术对安全监管监察执法的决策支撑能力。</t>
  </si>
  <si>
    <t>维护金属非金属矿山安全生产风险智能检测系统</t>
  </si>
  <si>
    <t>维护化工园区危险化学品重大危险源应急监控及事故预警系统</t>
  </si>
  <si>
    <t>切实强化底线思维、风险意识和问题党项，减少人民群众生命财产损失，促进全省安全生产风险感知体系建设</t>
  </si>
  <si>
    <t>影响≥5年</t>
  </si>
  <si>
    <t>安全系统维护</t>
  </si>
  <si>
    <t>≥4次</t>
  </si>
  <si>
    <t>保障2020-2021年全省安全科技推广、重大危险源测控、安全宣传等各项工作，科学、高效完成我院任务，提高工作效率</t>
  </si>
  <si>
    <t xml:space="preserve">  安全技术服务成本</t>
  </si>
  <si>
    <t>根据我院的宗旨和业务范围：承担全省安全科技成果评审、推广应用、安全评价，危险源调查评估，安全设备检测检验，职业安全健康体系咨询认证，化学事故应急咨询服务等。</t>
  </si>
  <si>
    <t>根据我院的宗旨和业务范围：承担全省安全科技成果评审、推广应用、安全评价，危险源调查评估，安全设备检测检验，职业安全健康体系咨询认证，化学事故应急咨询服务等</t>
  </si>
  <si>
    <t>建1个安全专家库</t>
  </si>
  <si>
    <t>提供安全技术服务</t>
  </si>
  <si>
    <t>不少于50次</t>
  </si>
  <si>
    <t>遏制重特大事故</t>
  </si>
  <si>
    <t>保障2020-2021年全省安全科技推广、危险源调查评估、安全宣传和培训等各项工作，科学、高效完成我院任务，提高员工素质</t>
  </si>
  <si>
    <t>不断加大遏制重特大事故“1+3”工作体系建设示范推广力度，与地方政府开展深度战略合作，力争在危化、矿山和城市安全等领域遏制重特大事故的道路上提炼“四川经验”，形成“四川模式”</t>
  </si>
  <si>
    <t>影响≥3年</t>
  </si>
  <si>
    <t xml:space="preserve">  三维激光扫描成本</t>
  </si>
  <si>
    <t>极推进科研成果转化，以安全生产重大危险源隐患排查、风险分析、灾害防治和应急救援为导向，利用三维激光扫描技术对矿山、危化、化工、交通及能源核电设施等开展重大隐患排查，为全省重点矿山、化工园区、隧道、桥梁、大坝等更多领域建立重大危险源健康档案。</t>
  </si>
  <si>
    <t>利用三维激光扫描技术完成金属非金属矿山安全生产与应急管理基础数据采集工作</t>
  </si>
  <si>
    <t>全省不少于100家</t>
  </si>
  <si>
    <t>采集危险化学品生产企业的安全生产与应急管理基础数据</t>
  </si>
  <si>
    <t>遏制全省重大危险源安全生产事故发生</t>
  </si>
  <si>
    <t>三维激光数据处理量</t>
  </si>
  <si>
    <t>≥3000GB</t>
  </si>
  <si>
    <t>保障2020－2021年全省安全科技推广、重大危险源测控、安全宣传等各项工作，科学、高效完成我院任务，提高工作效率</t>
  </si>
  <si>
    <t xml:space="preserve">  上年结转-四川省科技计划项目专项资金</t>
  </si>
  <si>
    <t>《基于“北斗+”和尾矿库全寿命周期健康档案的清单制信息化系统建设》1、建成1套基于“北斗+”和尾矿库全寿命周期健康档案的清单制信息化系统，并完成现场部署。
《川西高山峡谷地区地震与地质灾害态势感知与应急救援研究》1、研究并建立一套适合于川西高山峡谷区域的空天地一体化灾情识别、态势感知与灾情研判系统；2、形成一套灾害链发生概率与致灾强度的评价指标体系和方法；3、形成一套承灾体脆弱性分析技术方法，形成手册；4、建立一套应急救援能力评价方法，编写技术文档；5、主要因子达到lkm精度级别，部分指标在城区达到500m精度；6、灾损快速评估和快速制图达到6小时内；7、制定1套救援力量和物资调配评价指标体系，根据灾损评价结果自动辅助决策。
《地震与地质灾害应急救援关键技术研究》1、实现多手段应急监测预警技术的集成，高效应对地震与地质灾害响应，有效防范灾害应急救援过程中的次生灾害威胁；2、根据地震与地质灾害应急处置理论与技术方法，构建基于GIS的地震与地质灾害应急决策指挥系统，通过计算机和网络技术实现灾害应急指挥与管理的智能化、模块化、数字化等，实现地震与地质灾害应急救援处置快速、高效、科学，有序的目的。
《高层建筑火灾应急监测技术研究》1、形成一套高精度形变监测、成果分析的高层建筑火灾形变监测技术体系。</t>
  </si>
  <si>
    <t>实用新型专利受理</t>
  </si>
  <si>
    <t>提升重大自然灾害应急保障能力，降低全社会灾害损失水平，增加社会稳定和居民安全感，产生显著地社会效益</t>
  </si>
  <si>
    <t>公开发表论文专著</t>
  </si>
  <si>
    <t>8篇</t>
  </si>
  <si>
    <t>建成基于“北斗+”和尾矿库全寿命周期健康档案的清单制信息化系统</t>
  </si>
  <si>
    <t>建立适合于川西高山峡谷区域的空天地一体化灾情识别、态势感知与灾情研判系统</t>
  </si>
  <si>
    <t>形成灾害链发生概率与致灾强度的评价指标体系和方法</t>
  </si>
  <si>
    <t>形成承灾体脆弱性分析技术方法</t>
  </si>
  <si>
    <t>建立应急救援能力评价方法</t>
  </si>
  <si>
    <t>制定救援力量和物资调配评价指标体系</t>
  </si>
  <si>
    <t>形成高精度形变监测、成果分析的高层建筑火灾形变监测技术体系</t>
  </si>
  <si>
    <t>灾损快速评估和快速制图达到6小时内</t>
  </si>
  <si>
    <t>6小时</t>
  </si>
  <si>
    <t>345906-四川省减灾中心</t>
  </si>
  <si>
    <t xml:space="preserve">保障硬件网络、特种装备、信息系统正常运行和使用，有效发挥其效能，为政府指挥决策提供技术支撑，更好的服务于减灾救灾工作；利用卫星、无人机等遥感技术手段，通过数据分析、处理、制作，实现对省内洪涝、地质、干旱等频发自然灾害的跟踪监测与损失评估，有效辅助于政府指挥决策；保障遥感技术维护服务，完善遥感业务系统的分析、应用、信息处理等功能，提升遥感业务能力；配备国产卫星电话、新型便携式卫星站等；保障卫星链路、卫星电话和电信网络数据业务正常运行；做好故障设备及时完成维修及配件、耗材采购工作；所有项目均按时按量完成，所有在用业务系统正常运行，出现故障在经费范围内及时解决 </t>
  </si>
  <si>
    <t>特种装备巡检</t>
  </si>
  <si>
    <t>35次</t>
  </si>
  <si>
    <t>对救灾应急工作的支撑保障作用</t>
  </si>
  <si>
    <t>技术保障到位</t>
  </si>
  <si>
    <t>出具特种装备、机房运维报告</t>
  </si>
  <si>
    <t>各10篇</t>
  </si>
  <si>
    <t>卫星通信系统音视频传输效果</t>
  </si>
  <si>
    <t>显著提升</t>
  </si>
  <si>
    <t>机房巡检</t>
  </si>
  <si>
    <t>24次</t>
  </si>
  <si>
    <t>遥感应用能力水平</t>
  </si>
  <si>
    <t>遥感数据处理量</t>
  </si>
  <si>
    <t>技术人员技能水平提升效果</t>
  </si>
  <si>
    <t>数据网络、卫星网络畅通，软件、硬件稳定运行时间</t>
  </si>
  <si>
    <t>≥1年</t>
  </si>
  <si>
    <t>数据网络正常使用率</t>
  </si>
  <si>
    <t>≥98%</t>
  </si>
  <si>
    <t>卫星网络正常使用率</t>
  </si>
  <si>
    <t>资金范围内信息系统设备故障解决率</t>
  </si>
  <si>
    <t>遥感数据处理完成率</t>
  </si>
  <si>
    <t>项目按期完成</t>
  </si>
  <si>
    <t>投资控制达标</t>
  </si>
  <si>
    <t>345907-四川省防灾减灾教育馆</t>
  </si>
  <si>
    <t xml:space="preserve">  防灾减灾教育馆场馆服务人员保障经费</t>
  </si>
  <si>
    <t>承担自然灾害防灾、减灾和避灾知识宣传教育等工作。承担全省社会力量参与防灾减灾救灾工作的日常协调、信息沟通和资源统筹等工作。保障教育馆场馆正常运行。</t>
  </si>
  <si>
    <t>聘请防灾减灾宣传教育讲解员、工程技术、信息技术服务、设施设备维护人员、厨师、宣传策划人员等30人。</t>
  </si>
  <si>
    <t>支付30人劳务费</t>
  </si>
  <si>
    <t>防灾减灾救灾科普知识宣传普及成都市民及其他各地群众。</t>
  </si>
  <si>
    <t>10万人次</t>
  </si>
  <si>
    <t>让到防灾减灾教育馆参观的群众满意。</t>
  </si>
  <si>
    <t>群众满意度达90%以上</t>
  </si>
  <si>
    <t>2021年度完成当年目标任务。</t>
  </si>
  <si>
    <t>2021-12-1</t>
  </si>
  <si>
    <t>减灾文化逐渐影响社会群众。</t>
  </si>
  <si>
    <t>参观群众影响带动自身周围群众，让减灾文化迅速传播。</t>
  </si>
  <si>
    <t xml:space="preserve">  防灾减灾宣传项目</t>
  </si>
  <si>
    <t>一、“5.12”国家防灾减灾日全省联动系列宣传活动
（一）“5.12”当日成都主会场启动仪式
（二）四川综合减灾年度圆桌峰会
    省减灾委领导、著名专家学者和社会人士代表出席（各类媒体氛围营造、现场氛围营造、场地租用、嘉宾食宿、直播平台、直播设备、直播人工）
（三）安全“五进”百城联动大科普主题活动
    贯彻国家五部委“五进”部署要求，结合当年“5.12”主题，以成都市为中心、21市州和部分县区联合行动，掀起全省性防灾减灾科普热潮。（采购、印制科普宣传品，制作发放全省统一文宣用品和活动标识等）
（四）拍摄一部四川综合减灾事业年度发展成就回顾宣传片
自2021年起，每年一部，坚持形成四川综合减灾珍贵影像史（策划及文案、拍摄设备租用、摄像师、配音、后期制作，平台播放）
（五）“应急局长说应急”长镜头活动
   “5.12”启动，时间跨度半年，每月2期，连续邀请12位市州区县应急局长讲减灾、说应急、道安全。在成都市举办现场讲坛，同步在国内重要线上平台播放。
二、“10.13”国际减灾日暨四川省减灾兴川文化月系列活动 
（一）举行“10.13”国际减灾日暨四川省减灾兴川文化月开幕式
（二）以“五小”评比为主要抓手：优秀科普小剧目、减灾文创小作品、安全常识小教材、人人安康小妙招、先进人物小故事。面向全省征集、评比、展演示。
（三）制作全省减灾文化年度数字化优秀作品集
    刻制光盘供农村中小学使用，并在线上展播。
（四）减灾文化走基层活动
    选调宣教作用突出、百姓喜闻乐见的年度文化优秀作品，深入灾区、山区、社区开展巡回宣讲活动，把减灾文化送到基层，送进千家万户。
三、中国应急管理报四川记者站建设、运营项目。
印制应急管理相关报刊等。</t>
  </si>
  <si>
    <t>完成省减灾委领导、著名专家学者和社会人士代表100人左右出席的四川综合减灾年度圆桌峰会。</t>
  </si>
  <si>
    <t>100人出席会议</t>
  </si>
  <si>
    <t>群众满意度达90%以上。</t>
  </si>
  <si>
    <t>90%以上满意度</t>
  </si>
  <si>
    <t>完成以成都市为中心、21市州和部分县区联合行动的安全“五进”百城联动大科普主题活动。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</si>
</sst>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
    <numFmt numFmtId="181" formatCode="&quot;\&quot;#,##0.00_);\(&quot;\&quot;#,##0.00\)"/>
    <numFmt numFmtId="182" formatCode="#,##0.0000"/>
  </numFmts>
  <fonts count="53">
    <font>
      <sz val="9"/>
      <color indexed="8"/>
      <name val="宋体"/>
      <family val="0"/>
    </font>
    <font>
      <sz val="11"/>
      <name val="宋体"/>
      <family val="0"/>
    </font>
    <font>
      <sz val="12"/>
      <name val="宋体"/>
      <family val="0"/>
    </font>
    <font>
      <b/>
      <sz val="10"/>
      <name val="宋体"/>
      <family val="0"/>
    </font>
    <font>
      <b/>
      <sz val="16"/>
      <name val="宋体"/>
      <family val="0"/>
    </font>
    <font>
      <sz val="10"/>
      <name val="宋体"/>
      <family val="0"/>
    </font>
    <font>
      <sz val="9"/>
      <name val="宋体"/>
      <family val="0"/>
    </font>
    <font>
      <b/>
      <sz val="18"/>
      <name val="黑体"/>
      <family val="0"/>
    </font>
    <font>
      <sz val="12"/>
      <color indexed="8"/>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sz val="11"/>
      <color indexed="62"/>
      <name val="Calibri"/>
      <family val="2"/>
    </font>
    <font>
      <sz val="11"/>
      <color indexed="10"/>
      <name val="Calibri"/>
      <family val="2"/>
    </font>
    <font>
      <i/>
      <sz val="11"/>
      <color indexed="23"/>
      <name val="Calibri"/>
      <family val="2"/>
    </font>
    <font>
      <b/>
      <sz val="13"/>
      <color indexed="62"/>
      <name val="Calibri"/>
      <family val="2"/>
    </font>
    <font>
      <b/>
      <sz val="11"/>
      <color indexed="53"/>
      <name val="Calibri"/>
      <family val="2"/>
    </font>
    <font>
      <b/>
      <sz val="18"/>
      <color indexed="62"/>
      <name val="Cambria"/>
      <family val="0"/>
    </font>
    <font>
      <sz val="11"/>
      <color indexed="53"/>
      <name val="Calibri"/>
      <family val="2"/>
    </font>
    <font>
      <sz val="11"/>
      <color indexed="16"/>
      <name val="Calibri"/>
      <family val="2"/>
    </font>
    <font>
      <b/>
      <sz val="11"/>
      <color indexed="8"/>
      <name val="Calibri"/>
      <family val="2"/>
    </font>
    <font>
      <u val="single"/>
      <sz val="11"/>
      <color indexed="12"/>
      <name val="Calibri"/>
      <family val="2"/>
    </font>
    <font>
      <sz val="11"/>
      <color indexed="60"/>
      <name val="Calibri"/>
      <family val="2"/>
    </font>
    <font>
      <b/>
      <sz val="11"/>
      <color indexed="9"/>
      <name val="Calibri"/>
      <family val="2"/>
    </font>
    <font>
      <b/>
      <sz val="15"/>
      <color indexed="62"/>
      <name val="Calibri"/>
      <family val="2"/>
    </font>
    <font>
      <sz val="11"/>
      <color indexed="19"/>
      <name val="Calibri"/>
      <family val="2"/>
    </font>
    <font>
      <u val="single"/>
      <sz val="11"/>
      <color indexed="20"/>
      <name val="Calibri"/>
      <family val="2"/>
    </font>
    <font>
      <sz val="11"/>
      <color theme="0"/>
      <name val="Calibri"/>
      <family val="2"/>
    </font>
    <font>
      <sz val="11"/>
      <color theme="1"/>
      <name val="Calibri"/>
      <family val="2"/>
    </font>
    <font>
      <sz val="11"/>
      <color rgb="FF9C6500"/>
      <name val="Calibri"/>
      <family val="2"/>
    </font>
    <font>
      <b/>
      <sz val="11"/>
      <color theme="3"/>
      <name val="Calibri"/>
      <family val="2"/>
    </font>
    <font>
      <sz val="11"/>
      <color rgb="FF006100"/>
      <name val="Calibri"/>
      <family val="2"/>
    </font>
    <font>
      <b/>
      <sz val="18"/>
      <color theme="3"/>
      <name val="Cambria"/>
      <family val="0"/>
    </font>
    <font>
      <sz val="11"/>
      <color rgb="FFFA7D00"/>
      <name val="Calibri"/>
      <family val="2"/>
    </font>
    <font>
      <b/>
      <sz val="11"/>
      <color theme="0"/>
      <name val="Calibri"/>
      <family val="2"/>
    </font>
    <font>
      <u val="single"/>
      <sz val="11"/>
      <color theme="11"/>
      <name val="Calibri"/>
      <family val="2"/>
    </font>
    <font>
      <b/>
      <sz val="11"/>
      <color rgb="FFFA7D00"/>
      <name val="Calibri"/>
      <family val="2"/>
    </font>
    <font>
      <sz val="11"/>
      <color rgb="FF9C0006"/>
      <name val="Calibri"/>
      <family val="2"/>
    </font>
    <font>
      <u val="single"/>
      <sz val="11"/>
      <color theme="10"/>
      <name val="Calibri"/>
      <family val="2"/>
    </font>
    <font>
      <b/>
      <sz val="15"/>
      <color theme="3"/>
      <name val="Calibri"/>
      <family val="2"/>
    </font>
    <font>
      <sz val="11"/>
      <color rgb="FF3F3F76"/>
      <name val="Calibri"/>
      <family val="2"/>
    </font>
    <font>
      <sz val="11"/>
      <color rgb="FFFF0000"/>
      <name val="Calibri"/>
      <family val="2"/>
    </font>
    <font>
      <b/>
      <sz val="13"/>
      <color theme="3"/>
      <name val="Calibri"/>
      <family val="2"/>
    </font>
    <font>
      <b/>
      <sz val="11"/>
      <color theme="1"/>
      <name val="Calibri"/>
      <family val="2"/>
    </font>
    <font>
      <i/>
      <sz val="11"/>
      <color rgb="FF7F7F7F"/>
      <name val="Calibri"/>
      <family val="2"/>
    </font>
    <font>
      <b/>
      <sz val="11"/>
      <color rgb="FF3F3F3F"/>
      <name val="Calibri"/>
      <family val="2"/>
    </font>
  </fonts>
  <fills count="4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54"/>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indexed="26"/>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indexed="41"/>
        <bgColor indexed="64"/>
      </patternFill>
    </fill>
    <fill>
      <patternFill patternType="solid">
        <fgColor rgb="FFA5A5A5"/>
        <bgColor indexed="64"/>
      </patternFill>
    </fill>
    <fill>
      <patternFill patternType="solid">
        <fgColor theme="6" tint="0.5999900102615356"/>
        <bgColor indexed="64"/>
      </patternFill>
    </fill>
    <fill>
      <patternFill patternType="solid">
        <fgColor rgb="FFF2F2F2"/>
        <bgColor indexed="64"/>
      </patternFill>
    </fill>
    <fill>
      <patternFill patternType="solid">
        <fgColor indexed="61"/>
        <bgColor indexed="64"/>
      </patternFill>
    </fill>
    <fill>
      <patternFill patternType="solid">
        <fgColor rgb="FFFFC7CE"/>
        <bgColor indexed="64"/>
      </patternFill>
    </fill>
    <fill>
      <patternFill patternType="solid">
        <fgColor indexed="31"/>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rgb="FFFFFFCC"/>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s>
  <borders count="54">
    <border>
      <left/>
      <right/>
      <top/>
      <bottom/>
      <diagonal/>
    </border>
    <border>
      <left/>
      <right/>
      <top/>
      <bottom style="double">
        <color indexed="52"/>
      </bottom>
    </border>
    <border>
      <left/>
      <right/>
      <top/>
      <bottom style="medium">
        <color indexed="44"/>
      </bottom>
    </border>
    <border>
      <left/>
      <right/>
      <top/>
      <bottom style="thick">
        <color indexed="54"/>
      </bottom>
    </border>
    <border>
      <left style="thin">
        <color indexed="23"/>
      </left>
      <right style="thin">
        <color indexed="23"/>
      </right>
      <top style="thin">
        <color indexed="23"/>
      </top>
      <bottom style="thin">
        <color indexed="23"/>
      </bottom>
    </border>
    <border>
      <left/>
      <right/>
      <top/>
      <bottom style="thick">
        <color indexed="44"/>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rgb="FFB2B2B2"/>
      </left>
      <right style="thin">
        <color rgb="FFB2B2B2"/>
      </right>
      <top style="thin">
        <color rgb="FFB2B2B2"/>
      </top>
      <bottom style="thin">
        <color rgb="FFB2B2B2"/>
      </bottom>
    </border>
    <border>
      <left/>
      <right/>
      <top style="thin">
        <color indexed="54"/>
      </top>
      <bottom style="double">
        <color indexed="54"/>
      </bottom>
    </border>
    <border>
      <left/>
      <right/>
      <top/>
      <bottom style="thick">
        <color theme="4" tint="0.49998000264167786"/>
      </bottom>
    </border>
    <border>
      <left/>
      <right/>
      <top style="thin">
        <color theme="4"/>
      </top>
      <bottom style="double">
        <color theme="4"/>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bottom style="thin"/>
    </border>
    <border>
      <left style="thin"/>
      <right style="thin"/>
      <top style="thin"/>
      <bottom>
        <color indexed="63"/>
      </bottom>
    </border>
    <border>
      <left>
        <color indexed="63"/>
      </left>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color indexed="63"/>
      </right>
      <top style="thin"/>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9" fillId="2" borderId="0" applyNumberFormat="0" applyBorder="0" applyAlignment="0" applyProtection="0"/>
    <xf numFmtId="0" fontId="25" fillId="0" borderId="1" applyNumberFormat="0" applyFill="0" applyAlignment="0" applyProtection="0"/>
    <xf numFmtId="0" fontId="19" fillId="0" borderId="0" applyNumberFormat="0" applyFill="0" applyBorder="0" applyAlignment="0" applyProtection="0"/>
    <xf numFmtId="0" fontId="19" fillId="0" borderId="2" applyNumberFormat="0" applyFill="0" applyAlignment="0" applyProtection="0"/>
    <xf numFmtId="0" fontId="31" fillId="0" borderId="3" applyNumberFormat="0" applyFill="0" applyAlignment="0" applyProtection="0"/>
    <xf numFmtId="0" fontId="18" fillId="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4" borderId="4" applyNumberFormat="0" applyAlignment="0" applyProtection="0"/>
    <xf numFmtId="0" fontId="26" fillId="5" borderId="0" applyNumberFormat="0" applyBorder="0" applyAlignment="0" applyProtection="0"/>
    <xf numFmtId="0" fontId="22" fillId="0" borderId="5" applyNumberFormat="0" applyFill="0" applyAlignment="0" applyProtection="0"/>
    <xf numFmtId="0" fontId="26" fillId="5" borderId="0" applyNumberFormat="0" applyBorder="0" applyAlignment="0" applyProtection="0"/>
    <xf numFmtId="0" fontId="30" fillId="6" borderId="6" applyNumberFormat="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7" fillId="4" borderId="7" applyNumberFormat="0" applyAlignment="0" applyProtection="0"/>
    <xf numFmtId="0" fontId="15" fillId="9" borderId="0" applyNumberFormat="0" applyBorder="0" applyAlignment="0" applyProtection="0"/>
    <xf numFmtId="0" fontId="15" fillId="9" borderId="0" applyNumberFormat="0" applyBorder="0" applyAlignment="0" applyProtection="0"/>
    <xf numFmtId="0" fontId="25" fillId="0" borderId="1" applyNumberFormat="0" applyFill="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1" borderId="0" applyNumberFormat="0" applyBorder="0" applyAlignment="0" applyProtection="0"/>
    <xf numFmtId="0" fontId="24" fillId="0" borderId="0" applyNumberFormat="0" applyFill="0" applyBorder="0" applyAlignment="0" applyProtection="0"/>
    <xf numFmtId="0" fontId="23" fillId="4" borderId="4" applyNumberFormat="0" applyAlignment="0" applyProtection="0"/>
    <xf numFmtId="0" fontId="34" fillId="14" borderId="0" applyNumberFormat="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15" fillId="13" borderId="0" applyNumberFormat="0" applyBorder="0" applyAlignment="0" applyProtection="0"/>
    <xf numFmtId="0" fontId="34" fillId="18" borderId="0" applyNumberFormat="0" applyBorder="0" applyAlignment="0" applyProtection="0"/>
    <xf numFmtId="0" fontId="36" fillId="19" borderId="0" applyNumberFormat="0" applyBorder="0" applyAlignment="0" applyProtection="0"/>
    <xf numFmtId="0" fontId="19" fillId="0" borderId="0" applyNumberFormat="0" applyFill="0" applyBorder="0" applyAlignment="0" applyProtection="0"/>
    <xf numFmtId="0" fontId="34"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8" applyNumberFormat="0" applyFont="0" applyAlignment="0" applyProtection="0"/>
    <xf numFmtId="0" fontId="15" fillId="12" borderId="0" applyNumberFormat="0" applyBorder="0" applyAlignment="0" applyProtection="0"/>
    <xf numFmtId="0" fontId="39" fillId="0" borderId="0" applyNumberFormat="0" applyFill="0" applyBorder="0" applyAlignment="0" applyProtection="0"/>
    <xf numFmtId="0" fontId="16" fillId="2" borderId="4" applyNumberFormat="0" applyAlignment="0" applyProtection="0"/>
    <xf numFmtId="0" fontId="34" fillId="23" borderId="0" applyNumberFormat="0" applyBorder="0" applyAlignment="0" applyProtection="0"/>
    <xf numFmtId="0" fontId="34" fillId="24" borderId="0" applyNumberFormat="0" applyBorder="0" applyAlignment="0" applyProtection="0"/>
    <xf numFmtId="0" fontId="14" fillId="25" borderId="0" applyNumberFormat="0" applyBorder="0" applyAlignment="0" applyProtection="0"/>
    <xf numFmtId="0" fontId="40" fillId="0" borderId="9" applyNumberFormat="0" applyFill="0" applyAlignment="0" applyProtection="0"/>
    <xf numFmtId="0" fontId="41" fillId="26" borderId="10" applyNumberFormat="0" applyAlignment="0" applyProtection="0"/>
    <xf numFmtId="0" fontId="35" fillId="27" borderId="0" applyNumberFormat="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43" fillId="28" borderId="11" applyNumberFormat="0" applyAlignment="0" applyProtection="0"/>
    <xf numFmtId="0" fontId="15" fillId="29" borderId="0" applyNumberFormat="0" applyBorder="0" applyAlignment="0" applyProtection="0"/>
    <xf numFmtId="0" fontId="14" fillId="12" borderId="0" applyNumberFormat="0" applyBorder="0" applyAlignment="0" applyProtection="0"/>
    <xf numFmtId="0" fontId="44" fillId="30" borderId="0" applyNumberFormat="0" applyBorder="0" applyAlignment="0" applyProtection="0"/>
    <xf numFmtId="178" fontId="0" fillId="0" borderId="0" applyFont="0" applyFill="0" applyBorder="0" applyAlignment="0" applyProtection="0"/>
    <xf numFmtId="0" fontId="14" fillId="31" borderId="0" applyNumberFormat="0" applyBorder="0" applyAlignment="0" applyProtection="0"/>
    <xf numFmtId="0" fontId="35" fillId="32" borderId="0" applyNumberFormat="0" applyBorder="0" applyAlignment="0" applyProtection="0"/>
    <xf numFmtId="0" fontId="34" fillId="33" borderId="0" applyNumberFormat="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14" fillId="22" borderId="0" applyNumberFormat="0" applyBorder="0" applyAlignment="0" applyProtection="0"/>
    <xf numFmtId="0" fontId="29" fillId="2" borderId="0" applyNumberFormat="0" applyBorder="0" applyAlignment="0" applyProtection="0"/>
    <xf numFmtId="0" fontId="15" fillId="12" borderId="0" applyNumberFormat="0" applyBorder="0" applyAlignment="0" applyProtection="0"/>
    <xf numFmtId="0" fontId="47" fillId="34" borderId="11" applyNumberFormat="0" applyAlignment="0" applyProtection="0"/>
    <xf numFmtId="0" fontId="34" fillId="35" borderId="0" applyNumberFormat="0" applyBorder="0" applyAlignment="0" applyProtection="0"/>
    <xf numFmtId="0" fontId="30" fillId="6" borderId="6" applyNumberFormat="0" applyAlignment="0" applyProtection="0"/>
    <xf numFmtId="0" fontId="14" fillId="22" borderId="0" applyNumberFormat="0" applyBorder="0" applyAlignment="0" applyProtection="0"/>
    <xf numFmtId="0" fontId="48" fillId="0" borderId="0" applyNumberFormat="0" applyFill="0" applyBorder="0" applyAlignment="0" applyProtection="0"/>
    <xf numFmtId="0" fontId="0" fillId="36" borderId="13" applyNumberFormat="0" applyFont="0" applyAlignment="0" applyProtection="0"/>
    <xf numFmtId="0" fontId="34" fillId="37" borderId="0" applyNumberFormat="0" applyBorder="0" applyAlignment="0" applyProtection="0"/>
    <xf numFmtId="0" fontId="27" fillId="0" borderId="14" applyNumberFormat="0" applyFill="0" applyAlignment="0" applyProtection="0"/>
    <xf numFmtId="0" fontId="14" fillId="22" borderId="0" applyNumberFormat="0" applyBorder="0" applyAlignment="0" applyProtection="0"/>
    <xf numFmtId="0" fontId="49" fillId="0" borderId="15" applyNumberFormat="0" applyFill="0" applyAlignment="0" applyProtection="0"/>
    <xf numFmtId="176" fontId="0" fillId="0" borderId="0" applyFont="0" applyFill="0" applyBorder="0" applyAlignment="0" applyProtection="0"/>
    <xf numFmtId="0" fontId="14" fillId="13" borderId="0" applyNumberFormat="0" applyBorder="0" applyAlignment="0" applyProtection="0"/>
    <xf numFmtId="0" fontId="15" fillId="11" borderId="0" applyNumberFormat="0" applyBorder="0" applyAlignment="0" applyProtection="0"/>
    <xf numFmtId="0" fontId="35" fillId="38" borderId="0" applyNumberFormat="0" applyBorder="0" applyAlignment="0" applyProtection="0"/>
    <xf numFmtId="9" fontId="0" fillId="0" borderId="0" applyFont="0" applyFill="0" applyBorder="0" applyAlignment="0" applyProtection="0"/>
    <xf numFmtId="0" fontId="15" fillId="29" borderId="0" applyNumberFormat="0" applyBorder="0" applyAlignment="0" applyProtection="0"/>
    <xf numFmtId="0" fontId="50" fillId="0" borderId="16" applyNumberFormat="0" applyFill="0" applyAlignment="0" applyProtection="0"/>
    <xf numFmtId="0" fontId="27" fillId="0" borderId="14" applyNumberFormat="0" applyFill="0" applyAlignment="0" applyProtection="0"/>
    <xf numFmtId="0" fontId="51" fillId="0" borderId="0" applyNumberFormat="0" applyFill="0" applyBorder="0" applyAlignment="0" applyProtection="0"/>
    <xf numFmtId="0" fontId="14" fillId="11" borderId="0" applyNumberFormat="0" applyBorder="0" applyAlignment="0" applyProtection="0"/>
    <xf numFmtId="0" fontId="20" fillId="0" borderId="0" applyNumberFormat="0" applyFill="0" applyBorder="0" applyAlignment="0" applyProtection="0"/>
    <xf numFmtId="0" fontId="37" fillId="0" borderId="17" applyNumberFormat="0" applyFill="0" applyAlignment="0" applyProtection="0"/>
    <xf numFmtId="0" fontId="52" fillId="28" borderId="18" applyNumberFormat="0" applyAlignment="0" applyProtection="0"/>
    <xf numFmtId="0" fontId="35" fillId="39" borderId="0" applyNumberFormat="0" applyBorder="0" applyAlignment="0" applyProtection="0"/>
    <xf numFmtId="0" fontId="19" fillId="0" borderId="2" applyNumberFormat="0" applyFill="0" applyAlignment="0" applyProtection="0"/>
    <xf numFmtId="0" fontId="35" fillId="40" borderId="0" applyNumberFormat="0" applyBorder="0" applyAlignment="0" applyProtection="0"/>
    <xf numFmtId="0" fontId="18" fillId="3" borderId="0" applyNumberFormat="0" applyBorder="0" applyAlignment="0" applyProtection="0"/>
    <xf numFmtId="177" fontId="0" fillId="0" borderId="0" applyFont="0" applyFill="0" applyBorder="0" applyAlignment="0" applyProtection="0"/>
    <xf numFmtId="0" fontId="35" fillId="41" borderId="0" applyNumberFormat="0" applyBorder="0" applyAlignment="0" applyProtection="0"/>
    <xf numFmtId="0" fontId="34" fillId="42" borderId="0" applyNumberFormat="0" applyBorder="0" applyAlignment="0" applyProtection="0"/>
    <xf numFmtId="0" fontId="31" fillId="0" borderId="3" applyNumberFormat="0" applyFill="0" applyAlignment="0" applyProtection="0"/>
    <xf numFmtId="0" fontId="35" fillId="43" borderId="0" applyNumberFormat="0" applyBorder="0" applyAlignment="0" applyProtection="0"/>
    <xf numFmtId="0" fontId="15" fillId="7" borderId="0" applyNumberFormat="0" applyBorder="0" applyAlignment="0" applyProtection="0"/>
    <xf numFmtId="0" fontId="35" fillId="44" borderId="0" applyNumberFormat="0" applyBorder="0" applyAlignment="0" applyProtection="0"/>
    <xf numFmtId="0" fontId="14" fillId="31" borderId="0" applyNumberFormat="0" applyBorder="0" applyAlignment="0" applyProtection="0"/>
    <xf numFmtId="0" fontId="14" fillId="25" borderId="0" applyNumberFormat="0" applyBorder="0" applyAlignment="0" applyProtection="0"/>
    <xf numFmtId="0" fontId="22" fillId="0" borderId="5" applyNumberFormat="0" applyFill="0" applyAlignment="0" applyProtection="0"/>
    <xf numFmtId="0" fontId="14" fillId="2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35" fillId="45" borderId="0" applyNumberFormat="0" applyBorder="0" applyAlignment="0" applyProtection="0"/>
    <xf numFmtId="0" fontId="0" fillId="22" borderId="8" applyNumberFormat="0" applyFont="0" applyAlignment="0" applyProtection="0"/>
    <xf numFmtId="0" fontId="34" fillId="46" borderId="0" applyNumberFormat="0" applyBorder="0" applyAlignment="0" applyProtection="0"/>
    <xf numFmtId="0" fontId="14" fillId="12" borderId="0" applyNumberFormat="0" applyBorder="0" applyAlignment="0" applyProtection="0"/>
    <xf numFmtId="0" fontId="14" fillId="22" borderId="0" applyNumberFormat="0" applyBorder="0" applyAlignment="0" applyProtection="0"/>
    <xf numFmtId="0" fontId="17" fillId="4" borderId="7" applyNumberFormat="0" applyAlignment="0" applyProtection="0"/>
    <xf numFmtId="0" fontId="16" fillId="2" borderId="4" applyNumberFormat="0" applyAlignment="0" applyProtection="0"/>
    <xf numFmtId="0" fontId="14" fillId="31" borderId="0" applyNumberFormat="0" applyBorder="0" applyAlignment="0" applyProtection="0"/>
    <xf numFmtId="0" fontId="15" fillId="10" borderId="0" applyNumberFormat="0" applyBorder="0" applyAlignment="0" applyProtection="0"/>
    <xf numFmtId="0" fontId="14" fillId="31" borderId="0" applyNumberFormat="0" applyBorder="0" applyAlignment="0" applyProtection="0"/>
    <xf numFmtId="0" fontId="14" fillId="11" borderId="0" applyNumberFormat="0" applyBorder="0" applyAlignment="0" applyProtection="0"/>
    <xf numFmtId="0" fontId="14" fillId="22" borderId="0" applyNumberFormat="0" applyBorder="0" applyAlignment="0" applyProtection="0"/>
    <xf numFmtId="0" fontId="14" fillId="2" borderId="0" applyNumberFormat="0" applyBorder="0" applyAlignment="0" applyProtection="0"/>
    <xf numFmtId="0" fontId="20" fillId="0" borderId="0" applyNumberFormat="0" applyFill="0" applyBorder="0" applyAlignment="0" applyProtection="0"/>
    <xf numFmtId="0" fontId="35" fillId="47"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34" fillId="48" borderId="0" applyNumberFormat="0" applyBorder="0" applyAlignment="0" applyProtection="0"/>
    <xf numFmtId="0" fontId="14" fillId="1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cellStyleXfs>
  <cellXfs count="184">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2" fillId="0" borderId="0" xfId="0" applyNumberFormat="1" applyFont="1" applyFill="1" applyAlignment="1">
      <alignment horizontal="righ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2" fillId="0" borderId="21" xfId="0" applyNumberFormat="1" applyFont="1" applyFill="1" applyBorder="1" applyAlignment="1" applyProtection="1">
      <alignment vertical="center" wrapText="1"/>
      <protection/>
    </xf>
    <xf numFmtId="0" fontId="5" fillId="0" borderId="19" xfId="0" applyNumberFormat="1" applyFont="1" applyFill="1" applyBorder="1" applyAlignment="1">
      <alignment horizontal="right" vertical="center" wrapText="1"/>
    </xf>
    <xf numFmtId="0" fontId="5" fillId="0" borderId="22"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29" xfId="0" applyNumberFormat="1" applyFont="1" applyFill="1" applyBorder="1" applyAlignment="1" applyProtection="1">
      <alignment vertical="center" wrapText="1"/>
      <protection/>
    </xf>
    <xf numFmtId="0" fontId="5"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left" vertical="center" wrapText="1"/>
    </xf>
    <xf numFmtId="0" fontId="6" fillId="0" borderId="26" xfId="0" applyNumberFormat="1" applyFont="1" applyFill="1" applyBorder="1" applyAlignment="1" applyProtection="1">
      <alignment vertical="center" wrapText="1"/>
      <protection/>
    </xf>
    <xf numFmtId="0" fontId="6" fillId="0" borderId="29" xfId="0" applyNumberFormat="1" applyFont="1" applyFill="1" applyBorder="1" applyAlignment="1" applyProtection="1">
      <alignment vertical="center" wrapText="1"/>
      <protection/>
    </xf>
    <xf numFmtId="0" fontId="5" fillId="0" borderId="26" xfId="0" applyNumberFormat="1" applyFont="1" applyFill="1" applyBorder="1" applyAlignment="1" applyProtection="1">
      <alignment vertical="center" wrapText="1"/>
      <protection/>
    </xf>
    <xf numFmtId="0" fontId="5" fillId="0" borderId="29"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4" borderId="0" xfId="0" applyNumberFormat="1" applyFont="1" applyFill="1" applyAlignment="1">
      <alignment/>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1" fontId="6" fillId="0" borderId="33" xfId="0" applyNumberFormat="1" applyFont="1" applyFill="1" applyBorder="1" applyAlignment="1" applyProtection="1">
      <alignment horizontal="center" vertical="center" wrapText="1"/>
      <protection/>
    </xf>
    <xf numFmtId="0" fontId="6" fillId="4" borderId="34"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1" fontId="6" fillId="0" borderId="36" xfId="0" applyNumberFormat="1" applyFont="1" applyFill="1" applyBorder="1" applyAlignment="1" applyProtection="1">
      <alignment horizontal="center" vertical="center" wrapText="1"/>
      <protection/>
    </xf>
    <xf numFmtId="49" fontId="6" fillId="0" borderId="37" xfId="0" applyNumberFormat="1" applyFont="1" applyFill="1" applyBorder="1" applyAlignment="1" applyProtection="1">
      <alignment vertical="center" wrapText="1"/>
      <protection/>
    </xf>
    <xf numFmtId="0" fontId="6" fillId="4" borderId="0" xfId="0" applyNumberFormat="1" applyFont="1" applyFill="1" applyAlignment="1">
      <alignment horizontal="right" vertical="center"/>
    </xf>
    <xf numFmtId="0" fontId="6" fillId="0" borderId="0" xfId="0" applyNumberFormat="1" applyFont="1" applyFill="1" applyAlignment="1" applyProtection="1">
      <alignment horizontal="left"/>
      <protection/>
    </xf>
    <xf numFmtId="0" fontId="5" fillId="0" borderId="0" xfId="0" applyNumberFormat="1" applyFont="1" applyFill="1" applyAlignment="1">
      <alignment horizontal="right" vertical="center"/>
    </xf>
    <xf numFmtId="0" fontId="6" fillId="0" borderId="38"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3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protection/>
    </xf>
    <xf numFmtId="180" fontId="6" fillId="0" borderId="19" xfId="0" applyNumberFormat="1" applyFont="1" applyFill="1" applyBorder="1" applyAlignment="1" applyProtection="1">
      <alignment vertical="center" wrapText="1"/>
      <protection/>
    </xf>
    <xf numFmtId="180" fontId="6" fillId="0" borderId="41" xfId="0" applyNumberFormat="1" applyFont="1" applyFill="1" applyBorder="1" applyAlignment="1" applyProtection="1">
      <alignment vertical="center" wrapText="1"/>
      <protection/>
    </xf>
    <xf numFmtId="0" fontId="5" fillId="0" borderId="0" xfId="0" applyNumberFormat="1" applyFont="1" applyFill="1" applyAlignment="1">
      <alignment/>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lignment/>
    </xf>
    <xf numFmtId="0" fontId="6" fillId="0" borderId="37" xfId="0" applyNumberFormat="1" applyFont="1" applyFill="1" applyBorder="1" applyAlignment="1" applyProtection="1">
      <alignment horizontal="center" vertical="center" wrapText="1"/>
      <protection/>
    </xf>
    <xf numFmtId="1" fontId="6" fillId="0" borderId="39" xfId="0" applyNumberFormat="1" applyFont="1" applyFill="1" applyBorder="1" applyAlignment="1" applyProtection="1">
      <alignment horizontal="center" vertical="center"/>
      <protection/>
    </xf>
    <xf numFmtId="1" fontId="6" fillId="0" borderId="36"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vertical="center" wrapText="1"/>
      <protection/>
    </xf>
    <xf numFmtId="180" fontId="6" fillId="0" borderId="37" xfId="0" applyNumberFormat="1" applyFont="1" applyFill="1" applyBorder="1" applyAlignment="1" applyProtection="1">
      <alignment vertical="center" wrapText="1"/>
      <protection/>
    </xf>
    <xf numFmtId="0" fontId="5" fillId="0" borderId="0" xfId="0" applyNumberFormat="1" applyFont="1" applyFill="1" applyAlignment="1">
      <alignment horizontal="centerContinuous" vertical="center"/>
    </xf>
    <xf numFmtId="0" fontId="6" fillId="0" borderId="20" xfId="0" applyNumberFormat="1" applyFont="1" applyFill="1" applyBorder="1" applyAlignment="1" applyProtection="1">
      <alignment horizontal="center" vertical="center"/>
      <protection/>
    </xf>
    <xf numFmtId="0" fontId="6" fillId="0" borderId="42" xfId="0" applyNumberFormat="1" applyFont="1" applyFill="1" applyBorder="1" applyAlignment="1" applyProtection="1">
      <alignment horizontal="centerContinuous" vertical="center"/>
      <protection/>
    </xf>
    <xf numFmtId="0" fontId="6" fillId="0" borderId="43" xfId="0" applyNumberFormat="1" applyFont="1" applyFill="1" applyBorder="1" applyAlignment="1" applyProtection="1">
      <alignment horizontal="centerContinuous" vertical="center"/>
      <protection/>
    </xf>
    <xf numFmtId="0" fontId="6" fillId="0" borderId="44" xfId="0" applyNumberFormat="1" applyFont="1" applyFill="1" applyBorder="1" applyAlignment="1" applyProtection="1">
      <alignment horizontal="centerContinuous" vertical="center"/>
      <protection/>
    </xf>
    <xf numFmtId="1" fontId="6" fillId="0" borderId="45" xfId="0" applyNumberFormat="1" applyFont="1" applyFill="1" applyBorder="1" applyAlignment="1" applyProtection="1">
      <alignment horizontal="center" vertical="center" wrapText="1"/>
      <protection/>
    </xf>
    <xf numFmtId="0" fontId="6" fillId="0" borderId="46"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1" fontId="6" fillId="0" borderId="40" xfId="0" applyNumberFormat="1" applyFont="1" applyFill="1" applyBorder="1" applyAlignment="1" applyProtection="1">
      <alignment horizontal="center" vertical="center" wrapText="1"/>
      <protection/>
    </xf>
    <xf numFmtId="180" fontId="6" fillId="0" borderId="38" xfId="0" applyNumberFormat="1" applyFont="1" applyFill="1" applyBorder="1" applyAlignment="1" applyProtection="1">
      <alignment vertical="center" wrapText="1"/>
      <protection/>
    </xf>
    <xf numFmtId="0" fontId="6" fillId="0" borderId="30"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protection/>
    </xf>
    <xf numFmtId="0" fontId="6" fillId="0" borderId="33" xfId="0" applyNumberFormat="1" applyFont="1" applyFill="1" applyBorder="1" applyAlignment="1" applyProtection="1">
      <alignment horizontal="left"/>
      <protection/>
    </xf>
    <xf numFmtId="1" fontId="6" fillId="0" borderId="41" xfId="0" applyNumberFormat="1" applyFont="1" applyFill="1" applyBorder="1" applyAlignment="1" applyProtection="1">
      <alignment horizontal="center" vertical="center" wrapText="1"/>
      <protection/>
    </xf>
    <xf numFmtId="1" fontId="6" fillId="0" borderId="37"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vertical="center" wrapText="1"/>
      <protection/>
    </xf>
    <xf numFmtId="180" fontId="6" fillId="0" borderId="47" xfId="0" applyNumberFormat="1" applyFont="1" applyFill="1" applyBorder="1" applyAlignment="1" applyProtection="1">
      <alignment vertical="center" wrapText="1"/>
      <protection/>
    </xf>
    <xf numFmtId="1" fontId="6" fillId="0" borderId="45" xfId="0" applyNumberFormat="1" applyFont="1" applyFill="1" applyBorder="1" applyAlignment="1" applyProtection="1">
      <alignment horizontal="center" vertical="center"/>
      <protection/>
    </xf>
    <xf numFmtId="0" fontId="6" fillId="0" borderId="33" xfId="0" applyNumberFormat="1" applyFont="1" applyFill="1" applyBorder="1" applyAlignment="1" applyProtection="1">
      <alignment horizontal="center" vertical="center" wrapText="1"/>
      <protection/>
    </xf>
    <xf numFmtId="1" fontId="6" fillId="0" borderId="40" xfId="0" applyNumberFormat="1" applyFont="1" applyFill="1" applyBorder="1" applyAlignment="1" applyProtection="1">
      <alignment horizontal="center" vertical="center"/>
      <protection/>
    </xf>
    <xf numFmtId="0" fontId="6" fillId="0" borderId="48" xfId="0" applyNumberFormat="1" applyFont="1" applyFill="1" applyBorder="1" applyAlignment="1" applyProtection="1">
      <alignment horizontal="center" vertical="center" wrapText="1"/>
      <protection/>
    </xf>
    <xf numFmtId="49" fontId="6" fillId="0" borderId="41" xfId="0" applyNumberFormat="1" applyFont="1" applyFill="1" applyBorder="1" applyAlignment="1" applyProtection="1">
      <alignment vertical="center" wrapText="1"/>
      <protection/>
    </xf>
    <xf numFmtId="0" fontId="6" fillId="0" borderId="38"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left" vertical="center"/>
      <protection/>
    </xf>
    <xf numFmtId="0" fontId="6" fillId="0" borderId="36"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0" fillId="4" borderId="0" xfId="0" applyNumberFormat="1" applyFont="1" applyFill="1" applyAlignment="1">
      <alignment/>
    </xf>
    <xf numFmtId="0" fontId="6" fillId="4" borderId="30" xfId="0" applyNumberFormat="1" applyFont="1" applyFill="1" applyBorder="1" applyAlignment="1" applyProtection="1">
      <alignment horizontal="center" vertical="center"/>
      <protection/>
    </xf>
    <xf numFmtId="0" fontId="6" fillId="4" borderId="31" xfId="0" applyNumberFormat="1" applyFont="1" applyFill="1" applyBorder="1" applyAlignment="1" applyProtection="1">
      <alignment horizontal="center" vertical="center"/>
      <protection/>
    </xf>
    <xf numFmtId="0" fontId="6" fillId="0" borderId="47" xfId="0" applyNumberFormat="1" applyFont="1" applyFill="1" applyBorder="1" applyAlignment="1" applyProtection="1">
      <alignment horizontal="center" vertical="center" wrapText="1"/>
      <protection/>
    </xf>
    <xf numFmtId="4" fontId="6" fillId="0" borderId="37" xfId="0" applyNumberFormat="1" applyFont="1" applyFill="1" applyBorder="1" applyAlignment="1" applyProtection="1">
      <alignment vertical="center" wrapText="1"/>
      <protection/>
    </xf>
    <xf numFmtId="4" fontId="6" fillId="0" borderId="19" xfId="0" applyNumberFormat="1" applyFont="1" applyFill="1" applyBorder="1" applyAlignment="1" applyProtection="1">
      <alignment vertical="center" wrapText="1"/>
      <protection/>
    </xf>
    <xf numFmtId="0" fontId="6" fillId="4" borderId="32" xfId="0" applyNumberFormat="1" applyFont="1" applyFill="1" applyBorder="1" applyAlignment="1" applyProtection="1">
      <alignment horizontal="center" vertical="center"/>
      <protection/>
    </xf>
    <xf numFmtId="1" fontId="6" fillId="0" borderId="47" xfId="0" applyNumberFormat="1" applyFont="1" applyFill="1" applyBorder="1" applyAlignment="1" applyProtection="1">
      <alignment horizontal="center" vertical="center" wrapText="1"/>
      <protection/>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6" fillId="0" borderId="34" xfId="0" applyNumberFormat="1" applyFont="1" applyFill="1" applyBorder="1" applyAlignment="1" applyProtection="1">
      <alignment horizontal="center" vertical="center" wrapText="1"/>
      <protection/>
    </xf>
    <xf numFmtId="0" fontId="6" fillId="4" borderId="0" xfId="0" applyNumberFormat="1" applyFont="1" applyFill="1" applyAlignment="1">
      <alignment/>
    </xf>
    <xf numFmtId="0" fontId="6" fillId="4" borderId="41" xfId="0" applyNumberFormat="1" applyFont="1" applyFill="1" applyBorder="1" applyAlignment="1" applyProtection="1">
      <alignment horizontal="center" vertical="center"/>
      <protection/>
    </xf>
    <xf numFmtId="0" fontId="6" fillId="4" borderId="19"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protection/>
    </xf>
    <xf numFmtId="1" fontId="6" fillId="0" borderId="31" xfId="0" applyNumberFormat="1" applyFont="1" applyFill="1" applyBorder="1" applyAlignment="1" applyProtection="1">
      <alignment horizontal="center" vertical="center"/>
      <protection/>
    </xf>
    <xf numFmtId="0" fontId="6" fillId="4" borderId="40" xfId="0" applyNumberFormat="1" applyFont="1" applyFill="1" applyBorder="1" applyAlignment="1" applyProtection="1">
      <alignment horizontal="center" vertical="center"/>
      <protection/>
    </xf>
    <xf numFmtId="0" fontId="6" fillId="4" borderId="34" xfId="0" applyNumberFormat="1" applyFont="1" applyFill="1" applyBorder="1" applyAlignment="1" applyProtection="1">
      <alignment horizontal="center" vertical="center" wrapText="1"/>
      <protection/>
    </xf>
    <xf numFmtId="1" fontId="6" fillId="0" borderId="32" xfId="0" applyNumberFormat="1" applyFont="1" applyFill="1" applyBorder="1" applyAlignment="1" applyProtection="1">
      <alignment horizontal="center" vertical="center"/>
      <protection/>
    </xf>
    <xf numFmtId="0" fontId="8" fillId="4" borderId="0" xfId="0" applyNumberFormat="1" applyFont="1" applyFill="1" applyAlignment="1">
      <alignment/>
    </xf>
    <xf numFmtId="0" fontId="0" fillId="4" borderId="0" xfId="0" applyNumberFormat="1" applyFont="1" applyFill="1" applyAlignment="1">
      <alignment/>
    </xf>
    <xf numFmtId="0" fontId="6" fillId="0" borderId="49"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30"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37" xfId="0" applyNumberFormat="1" applyFont="1" applyFill="1" applyBorder="1" applyAlignment="1">
      <alignment vertical="center"/>
    </xf>
    <xf numFmtId="180" fontId="5" fillId="0" borderId="40" xfId="0" applyNumberFormat="1" applyFont="1" applyFill="1" applyBorder="1" applyAlignment="1" applyProtection="1">
      <alignment vertical="center" wrapText="1"/>
      <protection/>
    </xf>
    <xf numFmtId="0" fontId="6" fillId="0" borderId="38" xfId="0" applyNumberFormat="1" applyFont="1" applyFill="1" applyBorder="1" applyAlignment="1">
      <alignment vertical="center"/>
    </xf>
    <xf numFmtId="1" fontId="5" fillId="0" borderId="19"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40" xfId="0" applyNumberFormat="1" applyFont="1" applyFill="1" applyBorder="1" applyAlignment="1">
      <alignment vertical="center"/>
    </xf>
    <xf numFmtId="1" fontId="5" fillId="0" borderId="37" xfId="0" applyNumberFormat="1" applyFont="1" applyFill="1" applyBorder="1" applyAlignment="1">
      <alignment vertical="center"/>
    </xf>
    <xf numFmtId="180" fontId="5" fillId="0" borderId="50" xfId="0" applyNumberFormat="1" applyFont="1" applyFill="1" applyBorder="1" applyAlignment="1" applyProtection="1">
      <alignment vertical="center" wrapText="1"/>
      <protection/>
    </xf>
    <xf numFmtId="0" fontId="6" fillId="0" borderId="50" xfId="0" applyNumberFormat="1" applyFont="1" applyFill="1" applyBorder="1" applyAlignment="1">
      <alignment vertical="center"/>
    </xf>
    <xf numFmtId="0" fontId="5" fillId="0" borderId="19" xfId="0" applyNumberFormat="1" applyFont="1" applyFill="1" applyBorder="1" applyAlignment="1">
      <alignment vertical="center"/>
    </xf>
    <xf numFmtId="180" fontId="5" fillId="0" borderId="39" xfId="0" applyNumberFormat="1" applyFont="1" applyFill="1" applyBorder="1" applyAlignment="1" applyProtection="1">
      <alignment vertical="center" wrapText="1"/>
      <protection/>
    </xf>
    <xf numFmtId="0" fontId="6" fillId="0" borderId="51" xfId="0" applyNumberFormat="1" applyFont="1" applyFill="1" applyBorder="1" applyAlignment="1">
      <alignment vertical="center"/>
    </xf>
    <xf numFmtId="180" fontId="5" fillId="0" borderId="34" xfId="0" applyNumberFormat="1" applyFont="1" applyFill="1" applyBorder="1" applyAlignment="1" applyProtection="1">
      <alignment vertical="center" wrapText="1"/>
      <protection/>
    </xf>
    <xf numFmtId="0" fontId="5" fillId="0" borderId="40" xfId="0" applyNumberFormat="1" applyFont="1" applyFill="1" applyBorder="1" applyAlignment="1">
      <alignment vertical="center"/>
    </xf>
    <xf numFmtId="180" fontId="5" fillId="0" borderId="36" xfId="0" applyNumberFormat="1" applyFont="1" applyFill="1" applyBorder="1" applyAlignment="1" applyProtection="1">
      <alignment vertical="center" wrapText="1"/>
      <protection/>
    </xf>
    <xf numFmtId="0" fontId="6" fillId="0" borderId="52" xfId="0" applyNumberFormat="1" applyFont="1" applyFill="1" applyBorder="1" applyAlignment="1">
      <alignment vertical="center"/>
    </xf>
    <xf numFmtId="0" fontId="5" fillId="0" borderId="53" xfId="0" applyNumberFormat="1" applyFont="1" applyFill="1" applyBorder="1" applyAlignment="1">
      <alignment vertical="center"/>
    </xf>
    <xf numFmtId="180" fontId="5" fillId="0" borderId="53" xfId="0" applyNumberFormat="1" applyFont="1" applyFill="1" applyBorder="1" applyAlignment="1" applyProtection="1">
      <alignment vertical="center" wrapText="1"/>
      <protection/>
    </xf>
    <xf numFmtId="0" fontId="6" fillId="0" borderId="53" xfId="0" applyNumberFormat="1" applyFont="1" applyFill="1" applyBorder="1" applyAlignment="1">
      <alignment vertical="center"/>
    </xf>
    <xf numFmtId="0" fontId="5" fillId="0" borderId="53" xfId="0" applyNumberFormat="1" applyFont="1" applyFill="1" applyBorder="1" applyAlignment="1">
      <alignment horizontal="center" vertical="center"/>
    </xf>
    <xf numFmtId="180" fontId="5" fillId="0" borderId="53" xfId="0" applyNumberFormat="1" applyFont="1" applyFill="1" applyBorder="1" applyAlignment="1">
      <alignment vertical="center" wrapText="1"/>
    </xf>
    <xf numFmtId="180" fontId="5" fillId="0" borderId="53" xfId="0" applyNumberFormat="1" applyFont="1" applyFill="1" applyBorder="1" applyAlignment="1">
      <alignment horizontal="right" vertical="center" wrapText="1"/>
    </xf>
    <xf numFmtId="4" fontId="5" fillId="0" borderId="34" xfId="0" applyNumberFormat="1" applyFont="1" applyFill="1" applyBorder="1" applyAlignment="1" applyProtection="1">
      <alignment horizontal="center" vertical="center"/>
      <protection/>
    </xf>
    <xf numFmtId="180" fontId="5" fillId="0" borderId="35" xfId="0" applyNumberFormat="1" applyFont="1" applyFill="1" applyBorder="1" applyAlignment="1" applyProtection="1">
      <alignment vertical="center" wrapText="1"/>
      <protection/>
    </xf>
    <xf numFmtId="180" fontId="5" fillId="0" borderId="51" xfId="0" applyNumberFormat="1" applyFont="1" applyFill="1" applyBorder="1" applyAlignment="1" applyProtection="1">
      <alignment vertical="center" wrapText="1"/>
      <protection/>
    </xf>
    <xf numFmtId="180" fontId="5" fillId="0" borderId="52" xfId="0" applyNumberFormat="1" applyFont="1" applyFill="1" applyBorder="1" applyAlignment="1" applyProtection="1">
      <alignment vertical="center" wrapText="1"/>
      <protection/>
    </xf>
    <xf numFmtId="0" fontId="5" fillId="4" borderId="0" xfId="0" applyNumberFormat="1" applyFont="1" applyFill="1" applyAlignment="1">
      <alignment/>
    </xf>
    <xf numFmtId="0" fontId="5" fillId="0" borderId="45" xfId="0" applyNumberFormat="1" applyFont="1" applyFill="1" applyBorder="1" applyAlignment="1" applyProtection="1">
      <alignment horizontal="center" vertical="center" wrapText="1"/>
      <protection/>
    </xf>
    <xf numFmtId="0" fontId="5" fillId="4"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49" fontId="5" fillId="0" borderId="37" xfId="0" applyNumberFormat="1" applyFont="1" applyFill="1" applyBorder="1" applyAlignment="1" applyProtection="1">
      <alignment vertical="center" wrapText="1"/>
      <protection/>
    </xf>
    <xf numFmtId="49" fontId="5" fillId="0" borderId="39" xfId="0" applyNumberFormat="1" applyFont="1" applyFill="1" applyBorder="1" applyAlignment="1" applyProtection="1">
      <alignment vertical="center" wrapText="1"/>
      <protection/>
    </xf>
    <xf numFmtId="0" fontId="5" fillId="4" borderId="0" xfId="0" applyNumberFormat="1" applyFont="1" applyFill="1" applyAlignment="1">
      <alignment/>
    </xf>
    <xf numFmtId="0" fontId="5" fillId="4" borderId="41" xfId="0" applyNumberFormat="1" applyFont="1" applyFill="1" applyBorder="1" applyAlignment="1" applyProtection="1">
      <alignment horizontal="center" vertical="center"/>
      <protection/>
    </xf>
    <xf numFmtId="0" fontId="5" fillId="4" borderId="37"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4" borderId="0" xfId="0" applyNumberFormat="1" applyFont="1" applyFill="1" applyAlignment="1">
      <alignment horizontal="right" vertical="center"/>
    </xf>
    <xf numFmtId="180" fontId="5" fillId="0" borderId="47" xfId="0" applyNumberFormat="1" applyFont="1" applyFill="1" applyBorder="1" applyAlignment="1" applyProtection="1">
      <alignment vertical="center" wrapText="1"/>
      <protection/>
    </xf>
    <xf numFmtId="181" fontId="6" fillId="0" borderId="19" xfId="0" applyNumberFormat="1" applyFont="1" applyFill="1" applyBorder="1" applyAlignment="1" applyProtection="1">
      <alignment horizontal="center" vertical="center" wrapText="1"/>
      <protection/>
    </xf>
    <xf numFmtId="181" fontId="6" fillId="0" borderId="40" xfId="0" applyNumberFormat="1" applyFont="1" applyFill="1" applyBorder="1" applyAlignment="1" applyProtection="1">
      <alignment horizontal="center" vertical="center" wrapText="1"/>
      <protection/>
    </xf>
    <xf numFmtId="0" fontId="6" fillId="4" borderId="37" xfId="0" applyNumberFormat="1" applyFont="1" applyFill="1" applyBorder="1" applyAlignment="1" applyProtection="1">
      <alignment horizontal="center" vertical="center" wrapText="1"/>
      <protection/>
    </xf>
    <xf numFmtId="0" fontId="6" fillId="4" borderId="19" xfId="0" applyNumberFormat="1" applyFont="1" applyFill="1" applyBorder="1" applyAlignment="1" applyProtection="1">
      <alignment horizontal="center" vertical="center" wrapText="1"/>
      <protection/>
    </xf>
    <xf numFmtId="0" fontId="6" fillId="4" borderId="40" xfId="0" applyNumberFormat="1" applyFont="1" applyFill="1" applyBorder="1" applyAlignment="1" applyProtection="1">
      <alignment horizontal="center" vertical="center" wrapText="1"/>
      <protection/>
    </xf>
    <xf numFmtId="0" fontId="6" fillId="4" borderId="0" xfId="0" applyNumberFormat="1" applyFont="1" applyFill="1" applyAlignment="1" applyProtection="1">
      <alignment horizontal="right" vertical="center"/>
      <protection/>
    </xf>
    <xf numFmtId="4" fontId="5" fillId="0" borderId="47" xfId="0" applyNumberFormat="1" applyFont="1" applyFill="1" applyBorder="1" applyAlignment="1" applyProtection="1">
      <alignment horizontal="center" vertical="center"/>
      <protection/>
    </xf>
    <xf numFmtId="180" fontId="5" fillId="0" borderId="19" xfId="0" applyNumberFormat="1" applyFont="1" applyFill="1" applyBorder="1" applyAlignment="1" applyProtection="1">
      <alignment vertical="center" wrapText="1"/>
      <protection/>
    </xf>
    <xf numFmtId="0" fontId="5" fillId="0" borderId="38" xfId="0" applyNumberFormat="1" applyFont="1" applyFill="1" applyBorder="1" applyAlignment="1">
      <alignment vertical="center"/>
    </xf>
    <xf numFmtId="0" fontId="5" fillId="0" borderId="47" xfId="0" applyNumberFormat="1" applyFont="1" applyFill="1" applyBorder="1" applyAlignment="1">
      <alignment vertical="center"/>
    </xf>
    <xf numFmtId="180" fontId="5" fillId="0" borderId="47" xfId="0" applyNumberFormat="1" applyFont="1" applyFill="1" applyBorder="1" applyAlignment="1">
      <alignment horizontal="right" vertical="center" wrapText="1"/>
    </xf>
    <xf numFmtId="180" fontId="5" fillId="0" borderId="47" xfId="0" applyNumberFormat="1" applyFont="1" applyFill="1" applyBorder="1" applyAlignment="1">
      <alignment vertical="center" wrapText="1"/>
    </xf>
    <xf numFmtId="0" fontId="5" fillId="0" borderId="19" xfId="0" applyNumberFormat="1" applyFont="1" applyFill="1" applyBorder="1" applyAlignment="1">
      <alignment horizontal="center" vertical="center"/>
    </xf>
    <xf numFmtId="180" fontId="5" fillId="0" borderId="19" xfId="0" applyNumberFormat="1" applyFont="1" applyFill="1" applyBorder="1" applyAlignment="1">
      <alignment horizontal="right" vertical="center" wrapText="1"/>
    </xf>
    <xf numFmtId="180" fontId="5"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9" fillId="0" borderId="0" xfId="0" applyNumberFormat="1" applyFont="1" applyFill="1" applyAlignment="1">
      <alignment/>
    </xf>
    <xf numFmtId="0" fontId="8" fillId="0" borderId="0" xfId="0" applyNumberFormat="1" applyFont="1" applyFill="1" applyAlignment="1">
      <alignment horizontal="center"/>
    </xf>
    <xf numFmtId="1" fontId="10" fillId="0" borderId="0" xfId="0" applyNumberFormat="1" applyFont="1" applyFill="1" applyAlignment="1">
      <alignment/>
    </xf>
    <xf numFmtId="182" fontId="11" fillId="0" borderId="0" xfId="0" applyNumberFormat="1" applyFont="1" applyFill="1" applyAlignment="1" applyProtection="1">
      <alignment horizontal="center" vertical="top"/>
      <protection/>
    </xf>
    <xf numFmtId="1" fontId="12"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13" fillId="0" borderId="0" xfId="0" applyNumberFormat="1" applyFont="1" applyFill="1" applyAlignment="1">
      <alignment horizontal="center"/>
    </xf>
    <xf numFmtId="1" fontId="13" fillId="0" borderId="0" xfId="0" applyNumberFormat="1" applyFont="1" applyFill="1" applyAlignment="1">
      <alignment horizontal="center" vertical="center"/>
    </xf>
  </cellXfs>
  <cellStyles count="131">
    <cellStyle name="Normal" xfId="0"/>
    <cellStyle name="Title 1" xfId="15"/>
    <cellStyle name="Neutral 1 1" xfId="16"/>
    <cellStyle name="Linked Cell 1 1" xfId="17"/>
    <cellStyle name="Heading 4 1 1" xfId="18"/>
    <cellStyle name="Heading 3 1 1" xfId="19"/>
    <cellStyle name="Heading 1 1 1" xfId="20"/>
    <cellStyle name="Good 1 1" xfId="21"/>
    <cellStyle name="Explanatory Text 1 1" xfId="22"/>
    <cellStyle name="Explanatory Text 1" xfId="23"/>
    <cellStyle name="Calculation 1" xfId="24"/>
    <cellStyle name="Bad 1 1" xfId="25"/>
    <cellStyle name="Heading 2 1 1" xfId="26"/>
    <cellStyle name="Bad 1" xfId="27"/>
    <cellStyle name="Check Cell 1" xfId="28"/>
    <cellStyle name="Accent6 1 1" xfId="29"/>
    <cellStyle name="Accent5 1 1" xfId="30"/>
    <cellStyle name="Accent4 1 1" xfId="31"/>
    <cellStyle name="Accent5 1" xfId="32"/>
    <cellStyle name="Accent4 1" xfId="33"/>
    <cellStyle name="Accent3 1" xfId="34"/>
    <cellStyle name="Output 1" xfId="35"/>
    <cellStyle name="Accent1 1 1" xfId="36"/>
    <cellStyle name="Accent1 1" xfId="37"/>
    <cellStyle name="Linked Cell 1" xfId="38"/>
    <cellStyle name="60% - Accent6 1 1" xfId="39"/>
    <cellStyle name="60% - Accent6 1" xfId="40"/>
    <cellStyle name="60% - Accent5 1" xfId="41"/>
    <cellStyle name="60% - Accent4 1" xfId="42"/>
    <cellStyle name="60% - Accent3 1 1" xfId="43"/>
    <cellStyle name="60% - Accent3 1" xfId="44"/>
    <cellStyle name="60% - Accent2 1" xfId="45"/>
    <cellStyle name="Title 1 1" xfId="46"/>
    <cellStyle name="Calculation 1 1" xfId="47"/>
    <cellStyle name="强调文字颜色 3" xfId="48"/>
    <cellStyle name="40% - 强调文字颜色 2" xfId="49"/>
    <cellStyle name="60% - 强调文字颜色 2" xfId="50"/>
    <cellStyle name="40% - 强调文字颜色 1" xfId="51"/>
    <cellStyle name="60% - Accent4 1 1" xfId="52"/>
    <cellStyle name="强调文字颜色 2" xfId="53"/>
    <cellStyle name="适中" xfId="54"/>
    <cellStyle name="Heading 4 1" xfId="55"/>
    <cellStyle name="强调文字颜色 1" xfId="56"/>
    <cellStyle name="标题 4" xfId="57"/>
    <cellStyle name="好" xfId="58"/>
    <cellStyle name="Note 1 1" xfId="59"/>
    <cellStyle name="60% - Accent1 1 1" xfId="60"/>
    <cellStyle name="标题" xfId="61"/>
    <cellStyle name="Input 1 1" xfId="62"/>
    <cellStyle name="60% - 强调文字颜色 3" xfId="63"/>
    <cellStyle name="60% - 强调文字颜色 1" xfId="64"/>
    <cellStyle name="20% - Accent5 1" xfId="65"/>
    <cellStyle name="链接单元格" xfId="66"/>
    <cellStyle name="检查单元格" xfId="67"/>
    <cellStyle name="40% - 强调文字颜色 3" xfId="68"/>
    <cellStyle name="Comma [0]" xfId="69"/>
    <cellStyle name="Followed Hyperlink" xfId="70"/>
    <cellStyle name="计算" xfId="71"/>
    <cellStyle name="Accent2 1" xfId="72"/>
    <cellStyle name="40% - Accent1 1 1" xfId="73"/>
    <cellStyle name="差" xfId="74"/>
    <cellStyle name="Currency" xfId="75"/>
    <cellStyle name="20% - Accent4 1" xfId="76"/>
    <cellStyle name="20% - 强调文字颜色 3" xfId="77"/>
    <cellStyle name="60% - 强调文字颜色 6" xfId="78"/>
    <cellStyle name="Hyperlink" xfId="79"/>
    <cellStyle name="标题 1" xfId="80"/>
    <cellStyle name="20% - Accent3 1" xfId="81"/>
    <cellStyle name="Neutral 1" xfId="82"/>
    <cellStyle name="60% - Accent5 1 1" xfId="83"/>
    <cellStyle name="输入" xfId="84"/>
    <cellStyle name="60% - 强调文字颜色 5" xfId="85"/>
    <cellStyle name="Check Cell 1 1" xfId="86"/>
    <cellStyle name="20% - Accent2 1" xfId="87"/>
    <cellStyle name="警告文本" xfId="88"/>
    <cellStyle name="注释" xfId="89"/>
    <cellStyle name="60% - 强调文字颜色 4" xfId="90"/>
    <cellStyle name="Total 1" xfId="91"/>
    <cellStyle name="20% - Accent2 1 1" xfId="92"/>
    <cellStyle name="标题 2" xfId="93"/>
    <cellStyle name="Comma" xfId="94"/>
    <cellStyle name="40% - Accent4 1 1" xfId="95"/>
    <cellStyle name="60% - Accent2 1 1" xfId="96"/>
    <cellStyle name="20% - 强调文字颜色 1" xfId="97"/>
    <cellStyle name="Percent" xfId="98"/>
    <cellStyle name="Accent2 1 1" xfId="99"/>
    <cellStyle name="汇总" xfId="100"/>
    <cellStyle name="Total 1 1" xfId="101"/>
    <cellStyle name="解释性文本" xfId="102"/>
    <cellStyle name="40% - Accent2 1" xfId="103"/>
    <cellStyle name="Warning Text 1 1" xfId="104"/>
    <cellStyle name="标题 3" xfId="105"/>
    <cellStyle name="输出" xfId="106"/>
    <cellStyle name="40% - 强调文字颜色 4" xfId="107"/>
    <cellStyle name="Heading 3 1" xfId="108"/>
    <cellStyle name="20% - 强调文字颜色 5" xfId="109"/>
    <cellStyle name="Good 1" xfId="110"/>
    <cellStyle name="Currency [0]" xfId="111"/>
    <cellStyle name="40% - 强调文字颜色 5" xfId="112"/>
    <cellStyle name="强调文字颜色 6" xfId="113"/>
    <cellStyle name="Heading 1 1" xfId="114"/>
    <cellStyle name="20% - 强调文字颜色 6" xfId="115"/>
    <cellStyle name="Accent6 1" xfId="116"/>
    <cellStyle name="40% - 强调文字颜色 6" xfId="117"/>
    <cellStyle name="20% - Accent1 1" xfId="118"/>
    <cellStyle name="20% - Accent5 1 1" xfId="119"/>
    <cellStyle name="Heading 2 1" xfId="120"/>
    <cellStyle name="20% - Accent3 1 1" xfId="121"/>
    <cellStyle name="40% - Accent5 1" xfId="122"/>
    <cellStyle name="60% - Accent1 1" xfId="123"/>
    <cellStyle name="20% - 强调文字颜色 2" xfId="124"/>
    <cellStyle name="Note 1" xfId="125"/>
    <cellStyle name="强调文字颜色 4" xfId="126"/>
    <cellStyle name="40% - Accent1 1" xfId="127"/>
    <cellStyle name="20% - Accent6 1 1" xfId="128"/>
    <cellStyle name="Output 1 1" xfId="129"/>
    <cellStyle name="Input 1" xfId="130"/>
    <cellStyle name="20% - Accent4 1 1" xfId="131"/>
    <cellStyle name="Accent3 1 1" xfId="132"/>
    <cellStyle name="20% - Accent1 1 1" xfId="133"/>
    <cellStyle name="40% - Accent2 1 1" xfId="134"/>
    <cellStyle name="20% - Accent6 1" xfId="135"/>
    <cellStyle name="40% - Accent3 1" xfId="136"/>
    <cellStyle name="Warning Text 1" xfId="137"/>
    <cellStyle name="20% - 强调文字颜色 4" xfId="138"/>
    <cellStyle name="40% - Accent3 1 1" xfId="139"/>
    <cellStyle name="40% - Accent4 1" xfId="140"/>
    <cellStyle name="强调文字颜色 5" xfId="141"/>
    <cellStyle name="40% - Accent5 1 1" xfId="142"/>
    <cellStyle name="40% - Accent6 1 1" xfId="143"/>
    <cellStyle name="40% - Accent6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178"/>
    </row>
    <row r="3" ht="63.75" customHeight="1">
      <c r="A3" s="179" t="s">
        <v>0</v>
      </c>
    </row>
    <row r="4" ht="107.25" customHeight="1">
      <c r="A4" s="180" t="s">
        <v>1</v>
      </c>
    </row>
    <row r="5" ht="409.5" customHeight="1" hidden="1">
      <c r="A5" s="181"/>
    </row>
    <row r="6" ht="22.5">
      <c r="A6" s="182"/>
    </row>
    <row r="7" ht="57" customHeight="1">
      <c r="A7" s="182"/>
    </row>
    <row r="8" ht="78" customHeight="1"/>
    <row r="9" ht="82.5" customHeight="1">
      <c r="A9" s="183"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E7" sqref="E7"/>
    </sheetView>
  </sheetViews>
  <sheetFormatPr defaultColWidth="9.33203125" defaultRowHeight="11.25"/>
  <cols>
    <col min="1" max="1" width="11.5" style="0" customWidth="1"/>
    <col min="2" max="2" width="49.5" style="0" customWidth="1"/>
    <col min="3" max="8" width="18" style="0" customWidth="1"/>
  </cols>
  <sheetData>
    <row r="1" spans="1:8" ht="19.5" customHeight="1">
      <c r="A1" s="50"/>
      <c r="B1" s="50"/>
      <c r="C1" s="50"/>
      <c r="D1" s="50"/>
      <c r="E1" s="58"/>
      <c r="F1" s="50"/>
      <c r="G1" s="50"/>
      <c r="H1" s="40" t="s">
        <v>473</v>
      </c>
    </row>
    <row r="2" spans="1:8" ht="25.5" customHeight="1">
      <c r="A2" s="26" t="s">
        <v>474</v>
      </c>
      <c r="B2" s="26"/>
      <c r="C2" s="26"/>
      <c r="D2" s="26"/>
      <c r="E2" s="26"/>
      <c r="F2" s="26"/>
      <c r="G2" s="26"/>
      <c r="H2" s="26"/>
    </row>
    <row r="3" spans="1:8" ht="19.5" customHeight="1">
      <c r="A3" s="51" t="s">
        <v>0</v>
      </c>
      <c r="B3" s="52"/>
      <c r="C3" s="52"/>
      <c r="D3" s="52"/>
      <c r="E3" s="52"/>
      <c r="F3" s="52"/>
      <c r="G3" s="52"/>
      <c r="H3" s="40" t="s">
        <v>5</v>
      </c>
    </row>
    <row r="4" spans="1:8" ht="19.5" customHeight="1">
      <c r="A4" s="53" t="s">
        <v>475</v>
      </c>
      <c r="B4" s="53" t="s">
        <v>476</v>
      </c>
      <c r="C4" s="42" t="s">
        <v>477</v>
      </c>
      <c r="D4" s="42"/>
      <c r="E4" s="47"/>
      <c r="F4" s="47"/>
      <c r="G4" s="47"/>
      <c r="H4" s="42"/>
    </row>
    <row r="5" spans="1:8" ht="19.5" customHeight="1">
      <c r="A5" s="53"/>
      <c r="B5" s="53"/>
      <c r="C5" s="54" t="s">
        <v>59</v>
      </c>
      <c r="D5" s="43" t="s">
        <v>277</v>
      </c>
      <c r="E5" s="69" t="s">
        <v>478</v>
      </c>
      <c r="F5" s="70"/>
      <c r="G5" s="71"/>
      <c r="H5" s="63" t="s">
        <v>282</v>
      </c>
    </row>
    <row r="6" spans="1:8" ht="33.75" customHeight="1">
      <c r="A6" s="45"/>
      <c r="B6" s="45"/>
      <c r="C6" s="55"/>
      <c r="D6" s="46"/>
      <c r="E6" s="64" t="s">
        <v>74</v>
      </c>
      <c r="F6" s="65" t="s">
        <v>479</v>
      </c>
      <c r="G6" s="66" t="s">
        <v>480</v>
      </c>
      <c r="H6" s="67"/>
    </row>
    <row r="7" spans="1:8" ht="19.5" customHeight="1">
      <c r="A7" s="37" t="s">
        <v>38</v>
      </c>
      <c r="B7" s="56" t="s">
        <v>59</v>
      </c>
      <c r="C7" s="49">
        <f aca="true" t="shared" si="0" ref="C7:C21">SUM(D7,F7:H7)</f>
        <v>261.2</v>
      </c>
      <c r="D7" s="57">
        <v>0</v>
      </c>
      <c r="E7" s="57">
        <f aca="true" t="shared" si="1" ref="E7:E21">SUM(F7:G7)</f>
        <v>235.9</v>
      </c>
      <c r="F7" s="57">
        <v>0</v>
      </c>
      <c r="G7" s="48">
        <v>235.9</v>
      </c>
      <c r="H7" s="68">
        <v>25.3</v>
      </c>
    </row>
    <row r="8" spans="1:8" ht="19.5" customHeight="1">
      <c r="A8" s="37" t="s">
        <v>38</v>
      </c>
      <c r="B8" s="56" t="s">
        <v>82</v>
      </c>
      <c r="C8" s="49">
        <f t="shared" si="0"/>
        <v>114</v>
      </c>
      <c r="D8" s="57">
        <v>0</v>
      </c>
      <c r="E8" s="57">
        <f t="shared" si="1"/>
        <v>104</v>
      </c>
      <c r="F8" s="57">
        <v>0</v>
      </c>
      <c r="G8" s="48">
        <v>104</v>
      </c>
      <c r="H8" s="68">
        <v>10</v>
      </c>
    </row>
    <row r="9" spans="1:8" ht="19.5" customHeight="1">
      <c r="A9" s="37" t="s">
        <v>87</v>
      </c>
      <c r="B9" s="56" t="s">
        <v>83</v>
      </c>
      <c r="C9" s="49">
        <f t="shared" si="0"/>
        <v>114</v>
      </c>
      <c r="D9" s="57">
        <v>0</v>
      </c>
      <c r="E9" s="57">
        <f t="shared" si="1"/>
        <v>104</v>
      </c>
      <c r="F9" s="57">
        <v>0</v>
      </c>
      <c r="G9" s="48">
        <v>104</v>
      </c>
      <c r="H9" s="68">
        <v>10</v>
      </c>
    </row>
    <row r="10" spans="1:8" ht="19.5" customHeight="1">
      <c r="A10" s="37" t="s">
        <v>38</v>
      </c>
      <c r="B10" s="56" t="s">
        <v>113</v>
      </c>
      <c r="C10" s="49">
        <f t="shared" si="0"/>
        <v>14</v>
      </c>
      <c r="D10" s="57">
        <v>0</v>
      </c>
      <c r="E10" s="57">
        <f t="shared" si="1"/>
        <v>10</v>
      </c>
      <c r="F10" s="57">
        <v>0</v>
      </c>
      <c r="G10" s="48">
        <v>10</v>
      </c>
      <c r="H10" s="68">
        <v>4</v>
      </c>
    </row>
    <row r="11" spans="1:8" ht="19.5" customHeight="1">
      <c r="A11" s="37" t="s">
        <v>115</v>
      </c>
      <c r="B11" s="56" t="s">
        <v>114</v>
      </c>
      <c r="C11" s="49">
        <f t="shared" si="0"/>
        <v>14</v>
      </c>
      <c r="D11" s="57">
        <v>0</v>
      </c>
      <c r="E11" s="57">
        <f t="shared" si="1"/>
        <v>10</v>
      </c>
      <c r="F11" s="57">
        <v>0</v>
      </c>
      <c r="G11" s="48">
        <v>10</v>
      </c>
      <c r="H11" s="68">
        <v>4</v>
      </c>
    </row>
    <row r="12" spans="1:8" ht="19.5" customHeight="1">
      <c r="A12" s="37" t="s">
        <v>38</v>
      </c>
      <c r="B12" s="56" t="s">
        <v>116</v>
      </c>
      <c r="C12" s="49">
        <f t="shared" si="0"/>
        <v>40.699999999999996</v>
      </c>
      <c r="D12" s="57">
        <v>0</v>
      </c>
      <c r="E12" s="57">
        <f t="shared" si="1"/>
        <v>35.3</v>
      </c>
      <c r="F12" s="57">
        <v>0</v>
      </c>
      <c r="G12" s="48">
        <v>35.3</v>
      </c>
      <c r="H12" s="68">
        <v>5.4</v>
      </c>
    </row>
    <row r="13" spans="1:8" ht="19.5" customHeight="1">
      <c r="A13" s="37" t="s">
        <v>118</v>
      </c>
      <c r="B13" s="56" t="s">
        <v>117</v>
      </c>
      <c r="C13" s="49">
        <f t="shared" si="0"/>
        <v>40.699999999999996</v>
      </c>
      <c r="D13" s="57">
        <v>0</v>
      </c>
      <c r="E13" s="57">
        <f t="shared" si="1"/>
        <v>35.3</v>
      </c>
      <c r="F13" s="57">
        <v>0</v>
      </c>
      <c r="G13" s="48">
        <v>35.3</v>
      </c>
      <c r="H13" s="68">
        <v>5.4</v>
      </c>
    </row>
    <row r="14" spans="1:8" ht="19.5" customHeight="1">
      <c r="A14" s="37" t="s">
        <v>38</v>
      </c>
      <c r="B14" s="56" t="s">
        <v>119</v>
      </c>
      <c r="C14" s="49">
        <f t="shared" si="0"/>
        <v>19.4</v>
      </c>
      <c r="D14" s="57">
        <v>0</v>
      </c>
      <c r="E14" s="57">
        <f t="shared" si="1"/>
        <v>17.5</v>
      </c>
      <c r="F14" s="57">
        <v>0</v>
      </c>
      <c r="G14" s="48">
        <v>17.5</v>
      </c>
      <c r="H14" s="68">
        <v>1.9</v>
      </c>
    </row>
    <row r="15" spans="1:8" ht="19.5" customHeight="1">
      <c r="A15" s="37" t="s">
        <v>121</v>
      </c>
      <c r="B15" s="56" t="s">
        <v>120</v>
      </c>
      <c r="C15" s="49">
        <f t="shared" si="0"/>
        <v>19.4</v>
      </c>
      <c r="D15" s="57">
        <v>0</v>
      </c>
      <c r="E15" s="57">
        <f t="shared" si="1"/>
        <v>17.5</v>
      </c>
      <c r="F15" s="57">
        <v>0</v>
      </c>
      <c r="G15" s="48">
        <v>17.5</v>
      </c>
      <c r="H15" s="68">
        <v>1.9</v>
      </c>
    </row>
    <row r="16" spans="1:8" ht="19.5" customHeight="1">
      <c r="A16" s="37" t="s">
        <v>38</v>
      </c>
      <c r="B16" s="56" t="s">
        <v>125</v>
      </c>
      <c r="C16" s="49">
        <f t="shared" si="0"/>
        <v>73.1</v>
      </c>
      <c r="D16" s="57">
        <v>0</v>
      </c>
      <c r="E16" s="57">
        <f t="shared" si="1"/>
        <v>69.1</v>
      </c>
      <c r="F16" s="57">
        <v>0</v>
      </c>
      <c r="G16" s="48">
        <v>69.1</v>
      </c>
      <c r="H16" s="68">
        <v>4</v>
      </c>
    </row>
    <row r="17" spans="1:8" ht="19.5" customHeight="1">
      <c r="A17" s="37" t="s">
        <v>127</v>
      </c>
      <c r="B17" s="56" t="s">
        <v>126</v>
      </c>
      <c r="C17" s="49">
        <f t="shared" si="0"/>
        <v>9.2</v>
      </c>
      <c r="D17" s="57">
        <v>0</v>
      </c>
      <c r="E17" s="57">
        <f t="shared" si="1"/>
        <v>8.2</v>
      </c>
      <c r="F17" s="57">
        <v>0</v>
      </c>
      <c r="G17" s="48">
        <v>8.2</v>
      </c>
      <c r="H17" s="68">
        <v>1</v>
      </c>
    </row>
    <row r="18" spans="1:8" ht="19.5" customHeight="1">
      <c r="A18" s="37" t="s">
        <v>132</v>
      </c>
      <c r="B18" s="56" t="s">
        <v>129</v>
      </c>
      <c r="C18" s="49">
        <f t="shared" si="0"/>
        <v>5.3</v>
      </c>
      <c r="D18" s="57">
        <v>0</v>
      </c>
      <c r="E18" s="57">
        <f t="shared" si="1"/>
        <v>5</v>
      </c>
      <c r="F18" s="57">
        <v>0</v>
      </c>
      <c r="G18" s="48">
        <v>5</v>
      </c>
      <c r="H18" s="68">
        <v>0.3</v>
      </c>
    </row>
    <row r="19" spans="1:8" ht="19.5" customHeight="1">
      <c r="A19" s="37" t="s">
        <v>135</v>
      </c>
      <c r="B19" s="56" t="s">
        <v>134</v>
      </c>
      <c r="C19" s="49">
        <f t="shared" si="0"/>
        <v>27</v>
      </c>
      <c r="D19" s="57">
        <v>0</v>
      </c>
      <c r="E19" s="57">
        <f t="shared" si="1"/>
        <v>26</v>
      </c>
      <c r="F19" s="57">
        <v>0</v>
      </c>
      <c r="G19" s="48">
        <v>26</v>
      </c>
      <c r="H19" s="68">
        <v>1</v>
      </c>
    </row>
    <row r="20" spans="1:8" ht="19.5" customHeight="1">
      <c r="A20" s="37" t="s">
        <v>137</v>
      </c>
      <c r="B20" s="56" t="s">
        <v>136</v>
      </c>
      <c r="C20" s="49">
        <f t="shared" si="0"/>
        <v>27.8</v>
      </c>
      <c r="D20" s="57">
        <v>0</v>
      </c>
      <c r="E20" s="57">
        <f t="shared" si="1"/>
        <v>27</v>
      </c>
      <c r="F20" s="57">
        <v>0</v>
      </c>
      <c r="G20" s="48">
        <v>27</v>
      </c>
      <c r="H20" s="68">
        <v>0.8</v>
      </c>
    </row>
    <row r="21" spans="1:8" ht="19.5" customHeight="1">
      <c r="A21" s="37" t="s">
        <v>140</v>
      </c>
      <c r="B21" s="56" t="s">
        <v>138</v>
      </c>
      <c r="C21" s="49">
        <f t="shared" si="0"/>
        <v>3.8</v>
      </c>
      <c r="D21" s="57">
        <v>0</v>
      </c>
      <c r="E21" s="57">
        <f t="shared" si="1"/>
        <v>2.9</v>
      </c>
      <c r="F21" s="57">
        <v>0</v>
      </c>
      <c r="G21" s="48">
        <v>2.9</v>
      </c>
      <c r="H21" s="68">
        <v>0.9</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7" sqref="E7"/>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24"/>
      <c r="B1" s="25"/>
      <c r="C1" s="25"/>
      <c r="D1" s="25"/>
      <c r="E1" s="25"/>
      <c r="F1" s="25"/>
      <c r="G1" s="25"/>
      <c r="H1" s="38" t="s">
        <v>481</v>
      </c>
    </row>
    <row r="2" spans="1:8" ht="19.5" customHeight="1">
      <c r="A2" s="26" t="s">
        <v>482</v>
      </c>
      <c r="B2" s="26"/>
      <c r="C2" s="26"/>
      <c r="D2" s="26"/>
      <c r="E2" s="26"/>
      <c r="F2" s="26"/>
      <c r="G2" s="26"/>
      <c r="H2" s="26"/>
    </row>
    <row r="3" spans="1:8" ht="19.5" customHeight="1">
      <c r="A3" s="27" t="s">
        <v>0</v>
      </c>
      <c r="B3" s="28"/>
      <c r="C3" s="28"/>
      <c r="D3" s="28"/>
      <c r="E3" s="28"/>
      <c r="F3" s="39"/>
      <c r="G3" s="39"/>
      <c r="H3" s="40" t="s">
        <v>5</v>
      </c>
    </row>
    <row r="4" spans="1:8" ht="19.5" customHeight="1">
      <c r="A4" s="29" t="s">
        <v>58</v>
      </c>
      <c r="B4" s="30"/>
      <c r="C4" s="30"/>
      <c r="D4" s="30"/>
      <c r="E4" s="31"/>
      <c r="F4" s="41" t="s">
        <v>483</v>
      </c>
      <c r="G4" s="42"/>
      <c r="H4" s="42"/>
    </row>
    <row r="5" spans="1:8" ht="19.5" customHeight="1">
      <c r="A5" s="29" t="s">
        <v>69</v>
      </c>
      <c r="B5" s="30"/>
      <c r="C5" s="31"/>
      <c r="D5" s="32" t="s">
        <v>70</v>
      </c>
      <c r="E5" s="43" t="s">
        <v>148</v>
      </c>
      <c r="F5" s="44" t="s">
        <v>59</v>
      </c>
      <c r="G5" s="44" t="s">
        <v>144</v>
      </c>
      <c r="H5" s="42" t="s">
        <v>145</v>
      </c>
    </row>
    <row r="6" spans="1:8" ht="19.5" customHeight="1">
      <c r="A6" s="33" t="s">
        <v>79</v>
      </c>
      <c r="B6" s="34" t="s">
        <v>80</v>
      </c>
      <c r="C6" s="35" t="s">
        <v>81</v>
      </c>
      <c r="D6" s="36"/>
      <c r="E6" s="45"/>
      <c r="F6" s="46"/>
      <c r="G6" s="46"/>
      <c r="H6" s="47"/>
    </row>
    <row r="7" spans="1:8" ht="19.5" customHeight="1">
      <c r="A7" s="37" t="s">
        <v>38</v>
      </c>
      <c r="B7" s="37" t="s">
        <v>38</v>
      </c>
      <c r="C7" s="37" t="s">
        <v>38</v>
      </c>
      <c r="D7" s="37" t="s">
        <v>38</v>
      </c>
      <c r="E7" s="37" t="s">
        <v>484</v>
      </c>
      <c r="F7" s="48">
        <f aca="true" t="shared" si="0" ref="F7:F16">SUM(G7:H7)</f>
        <v>0</v>
      </c>
      <c r="G7" s="49" t="s">
        <v>38</v>
      </c>
      <c r="H7" s="48" t="s">
        <v>38</v>
      </c>
    </row>
    <row r="8" spans="1:8" ht="19.5" customHeight="1">
      <c r="A8" s="37" t="s">
        <v>38</v>
      </c>
      <c r="B8" s="37" t="s">
        <v>38</v>
      </c>
      <c r="C8" s="37" t="s">
        <v>38</v>
      </c>
      <c r="D8" s="37" t="s">
        <v>38</v>
      </c>
      <c r="E8" s="37" t="s">
        <v>38</v>
      </c>
      <c r="F8" s="48">
        <f t="shared" si="0"/>
        <v>0</v>
      </c>
      <c r="G8" s="49" t="s">
        <v>38</v>
      </c>
      <c r="H8" s="48" t="s">
        <v>38</v>
      </c>
    </row>
    <row r="9" spans="1:8" ht="19.5" customHeight="1">
      <c r="A9" s="37" t="s">
        <v>38</v>
      </c>
      <c r="B9" s="37" t="s">
        <v>38</v>
      </c>
      <c r="C9" s="37" t="s">
        <v>38</v>
      </c>
      <c r="D9" s="37" t="s">
        <v>38</v>
      </c>
      <c r="E9" s="37" t="s">
        <v>38</v>
      </c>
      <c r="F9" s="48">
        <f t="shared" si="0"/>
        <v>0</v>
      </c>
      <c r="G9" s="49" t="s">
        <v>38</v>
      </c>
      <c r="H9" s="48" t="s">
        <v>38</v>
      </c>
    </row>
    <row r="10" spans="1:8" ht="19.5" customHeight="1">
      <c r="A10" s="37" t="s">
        <v>38</v>
      </c>
      <c r="B10" s="37" t="s">
        <v>38</v>
      </c>
      <c r="C10" s="37" t="s">
        <v>38</v>
      </c>
      <c r="D10" s="37" t="s">
        <v>38</v>
      </c>
      <c r="E10" s="37" t="s">
        <v>38</v>
      </c>
      <c r="F10" s="48">
        <f t="shared" si="0"/>
        <v>0</v>
      </c>
      <c r="G10" s="49" t="s">
        <v>38</v>
      </c>
      <c r="H10" s="48" t="s">
        <v>38</v>
      </c>
    </row>
    <row r="11" spans="1:8" ht="19.5" customHeight="1">
      <c r="A11" s="37" t="s">
        <v>38</v>
      </c>
      <c r="B11" s="37" t="s">
        <v>38</v>
      </c>
      <c r="C11" s="37" t="s">
        <v>38</v>
      </c>
      <c r="D11" s="37" t="s">
        <v>38</v>
      </c>
      <c r="E11" s="37" t="s">
        <v>38</v>
      </c>
      <c r="F11" s="48">
        <f t="shared" si="0"/>
        <v>0</v>
      </c>
      <c r="G11" s="49" t="s">
        <v>38</v>
      </c>
      <c r="H11" s="48" t="s">
        <v>38</v>
      </c>
    </row>
    <row r="12" spans="1:8" ht="19.5" customHeight="1">
      <c r="A12" s="37" t="s">
        <v>38</v>
      </c>
      <c r="B12" s="37" t="s">
        <v>38</v>
      </c>
      <c r="C12" s="37" t="s">
        <v>38</v>
      </c>
      <c r="D12" s="37" t="s">
        <v>38</v>
      </c>
      <c r="E12" s="37" t="s">
        <v>38</v>
      </c>
      <c r="F12" s="48">
        <f t="shared" si="0"/>
        <v>0</v>
      </c>
      <c r="G12" s="49" t="s">
        <v>38</v>
      </c>
      <c r="H12" s="48" t="s">
        <v>38</v>
      </c>
    </row>
    <row r="13" spans="1:8" ht="19.5" customHeight="1">
      <c r="A13" s="37" t="s">
        <v>38</v>
      </c>
      <c r="B13" s="37" t="s">
        <v>38</v>
      </c>
      <c r="C13" s="37" t="s">
        <v>38</v>
      </c>
      <c r="D13" s="37" t="s">
        <v>38</v>
      </c>
      <c r="E13" s="37" t="s">
        <v>38</v>
      </c>
      <c r="F13" s="48">
        <f t="shared" si="0"/>
        <v>0</v>
      </c>
      <c r="G13" s="49" t="s">
        <v>38</v>
      </c>
      <c r="H13" s="48" t="s">
        <v>38</v>
      </c>
    </row>
    <row r="14" spans="1:8" ht="19.5" customHeight="1">
      <c r="A14" s="37" t="s">
        <v>38</v>
      </c>
      <c r="B14" s="37" t="s">
        <v>38</v>
      </c>
      <c r="C14" s="37" t="s">
        <v>38</v>
      </c>
      <c r="D14" s="37" t="s">
        <v>38</v>
      </c>
      <c r="E14" s="37" t="s">
        <v>38</v>
      </c>
      <c r="F14" s="48">
        <f t="shared" si="0"/>
        <v>0</v>
      </c>
      <c r="G14" s="49" t="s">
        <v>38</v>
      </c>
      <c r="H14" s="48" t="s">
        <v>38</v>
      </c>
    </row>
    <row r="15" spans="1:8" ht="19.5" customHeight="1">
      <c r="A15" s="37" t="s">
        <v>38</v>
      </c>
      <c r="B15" s="37" t="s">
        <v>38</v>
      </c>
      <c r="C15" s="37" t="s">
        <v>38</v>
      </c>
      <c r="D15" s="37" t="s">
        <v>38</v>
      </c>
      <c r="E15" s="37" t="s">
        <v>38</v>
      </c>
      <c r="F15" s="48">
        <f t="shared" si="0"/>
        <v>0</v>
      </c>
      <c r="G15" s="49" t="s">
        <v>38</v>
      </c>
      <c r="H15" s="48" t="s">
        <v>38</v>
      </c>
    </row>
    <row r="16" spans="1:8" ht="19.5" customHeight="1">
      <c r="A16" s="37" t="s">
        <v>38</v>
      </c>
      <c r="B16" s="37" t="s">
        <v>38</v>
      </c>
      <c r="C16" s="37" t="s">
        <v>38</v>
      </c>
      <c r="D16" s="37" t="s">
        <v>38</v>
      </c>
      <c r="E16" s="37" t="s">
        <v>38</v>
      </c>
      <c r="F16" s="48">
        <f t="shared" si="0"/>
        <v>0</v>
      </c>
      <c r="G16" s="49" t="s">
        <v>38</v>
      </c>
      <c r="H16" s="48"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B8" sqref="B8"/>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50"/>
      <c r="B1" s="50"/>
      <c r="C1" s="50"/>
      <c r="D1" s="50"/>
      <c r="E1" s="58"/>
      <c r="F1" s="50"/>
      <c r="G1" s="50"/>
      <c r="H1" s="40" t="s">
        <v>485</v>
      </c>
    </row>
    <row r="2" spans="1:8" ht="25.5" customHeight="1">
      <c r="A2" s="26" t="s">
        <v>486</v>
      </c>
      <c r="B2" s="26"/>
      <c r="C2" s="26"/>
      <c r="D2" s="26"/>
      <c r="E2" s="26"/>
      <c r="F2" s="26"/>
      <c r="G2" s="26"/>
      <c r="H2" s="26"/>
    </row>
    <row r="3" spans="1:8" ht="19.5" customHeight="1">
      <c r="A3" s="51" t="s">
        <v>0</v>
      </c>
      <c r="B3" s="52"/>
      <c r="C3" s="52"/>
      <c r="D3" s="52"/>
      <c r="E3" s="52"/>
      <c r="F3" s="52"/>
      <c r="G3" s="52"/>
      <c r="H3" s="40" t="s">
        <v>5</v>
      </c>
    </row>
    <row r="4" spans="1:8" ht="19.5" customHeight="1">
      <c r="A4" s="53" t="s">
        <v>475</v>
      </c>
      <c r="B4" s="53" t="s">
        <v>476</v>
      </c>
      <c r="C4" s="42" t="s">
        <v>477</v>
      </c>
      <c r="D4" s="42"/>
      <c r="E4" s="59"/>
      <c r="F4" s="59"/>
      <c r="G4" s="59"/>
      <c r="H4" s="42"/>
    </row>
    <row r="5" spans="1:8" ht="19.5" customHeight="1">
      <c r="A5" s="53"/>
      <c r="B5" s="53"/>
      <c r="C5" s="54" t="s">
        <v>59</v>
      </c>
      <c r="D5" s="43" t="s">
        <v>277</v>
      </c>
      <c r="E5" s="60" t="s">
        <v>478</v>
      </c>
      <c r="F5" s="61"/>
      <c r="G5" s="62"/>
      <c r="H5" s="63" t="s">
        <v>282</v>
      </c>
    </row>
    <row r="6" spans="1:8" ht="33.75" customHeight="1">
      <c r="A6" s="45"/>
      <c r="B6" s="45"/>
      <c r="C6" s="55"/>
      <c r="D6" s="46"/>
      <c r="E6" s="64" t="s">
        <v>74</v>
      </c>
      <c r="F6" s="65" t="s">
        <v>479</v>
      </c>
      <c r="G6" s="66" t="s">
        <v>480</v>
      </c>
      <c r="H6" s="67"/>
    </row>
    <row r="7" spans="1:8" ht="19.5" customHeight="1">
      <c r="A7" s="37" t="s">
        <v>38</v>
      </c>
      <c r="B7" s="56" t="s">
        <v>484</v>
      </c>
      <c r="C7" s="49">
        <f aca="true" t="shared" si="0" ref="C7:C16">SUM(D7,F7:H7)</f>
        <v>0</v>
      </c>
      <c r="D7" s="57" t="s">
        <v>38</v>
      </c>
      <c r="E7" s="57">
        <f aca="true" t="shared" si="1" ref="E7:E16">SUM(F7:G7)</f>
        <v>0</v>
      </c>
      <c r="F7" s="57" t="s">
        <v>38</v>
      </c>
      <c r="G7" s="48" t="s">
        <v>38</v>
      </c>
      <c r="H7" s="68" t="s">
        <v>38</v>
      </c>
    </row>
    <row r="8" spans="1:8" ht="19.5" customHeight="1">
      <c r="A8" s="37" t="s">
        <v>38</v>
      </c>
      <c r="B8" s="56" t="s">
        <v>38</v>
      </c>
      <c r="C8" s="49">
        <f t="shared" si="0"/>
        <v>0</v>
      </c>
      <c r="D8" s="57" t="s">
        <v>38</v>
      </c>
      <c r="E8" s="57">
        <f t="shared" si="1"/>
        <v>0</v>
      </c>
      <c r="F8" s="57" t="s">
        <v>38</v>
      </c>
      <c r="G8" s="48" t="s">
        <v>38</v>
      </c>
      <c r="H8" s="68" t="s">
        <v>38</v>
      </c>
    </row>
    <row r="9" spans="1:8" ht="19.5" customHeight="1">
      <c r="A9" s="37" t="s">
        <v>38</v>
      </c>
      <c r="B9" s="56" t="s">
        <v>38</v>
      </c>
      <c r="C9" s="49">
        <f t="shared" si="0"/>
        <v>0</v>
      </c>
      <c r="D9" s="57" t="s">
        <v>38</v>
      </c>
      <c r="E9" s="57">
        <f t="shared" si="1"/>
        <v>0</v>
      </c>
      <c r="F9" s="57" t="s">
        <v>38</v>
      </c>
      <c r="G9" s="48" t="s">
        <v>38</v>
      </c>
      <c r="H9" s="68" t="s">
        <v>38</v>
      </c>
    </row>
    <row r="10" spans="1:8" ht="19.5" customHeight="1">
      <c r="A10" s="37" t="s">
        <v>38</v>
      </c>
      <c r="B10" s="56" t="s">
        <v>38</v>
      </c>
      <c r="C10" s="49">
        <f t="shared" si="0"/>
        <v>0</v>
      </c>
      <c r="D10" s="57" t="s">
        <v>38</v>
      </c>
      <c r="E10" s="57">
        <f t="shared" si="1"/>
        <v>0</v>
      </c>
      <c r="F10" s="57" t="s">
        <v>38</v>
      </c>
      <c r="G10" s="48" t="s">
        <v>38</v>
      </c>
      <c r="H10" s="68" t="s">
        <v>38</v>
      </c>
    </row>
    <row r="11" spans="1:8" ht="19.5" customHeight="1">
      <c r="A11" s="37" t="s">
        <v>38</v>
      </c>
      <c r="B11" s="56" t="s">
        <v>38</v>
      </c>
      <c r="C11" s="49">
        <f t="shared" si="0"/>
        <v>0</v>
      </c>
      <c r="D11" s="57" t="s">
        <v>38</v>
      </c>
      <c r="E11" s="57">
        <f t="shared" si="1"/>
        <v>0</v>
      </c>
      <c r="F11" s="57" t="s">
        <v>38</v>
      </c>
      <c r="G11" s="48" t="s">
        <v>38</v>
      </c>
      <c r="H11" s="68" t="s">
        <v>38</v>
      </c>
    </row>
    <row r="12" spans="1:8" ht="19.5" customHeight="1">
      <c r="A12" s="37" t="s">
        <v>38</v>
      </c>
      <c r="B12" s="56" t="s">
        <v>38</v>
      </c>
      <c r="C12" s="49">
        <f t="shared" si="0"/>
        <v>0</v>
      </c>
      <c r="D12" s="57" t="s">
        <v>38</v>
      </c>
      <c r="E12" s="57">
        <f t="shared" si="1"/>
        <v>0</v>
      </c>
      <c r="F12" s="57" t="s">
        <v>38</v>
      </c>
      <c r="G12" s="48" t="s">
        <v>38</v>
      </c>
      <c r="H12" s="68" t="s">
        <v>38</v>
      </c>
    </row>
    <row r="13" spans="1:8" ht="19.5" customHeight="1">
      <c r="A13" s="37" t="s">
        <v>38</v>
      </c>
      <c r="B13" s="56" t="s">
        <v>38</v>
      </c>
      <c r="C13" s="49">
        <f t="shared" si="0"/>
        <v>0</v>
      </c>
      <c r="D13" s="57" t="s">
        <v>38</v>
      </c>
      <c r="E13" s="57">
        <f t="shared" si="1"/>
        <v>0</v>
      </c>
      <c r="F13" s="57" t="s">
        <v>38</v>
      </c>
      <c r="G13" s="48" t="s">
        <v>38</v>
      </c>
      <c r="H13" s="68" t="s">
        <v>38</v>
      </c>
    </row>
    <row r="14" spans="1:8" ht="19.5" customHeight="1">
      <c r="A14" s="37" t="s">
        <v>38</v>
      </c>
      <c r="B14" s="56" t="s">
        <v>38</v>
      </c>
      <c r="C14" s="49">
        <f t="shared" si="0"/>
        <v>0</v>
      </c>
      <c r="D14" s="57" t="s">
        <v>38</v>
      </c>
      <c r="E14" s="57">
        <f t="shared" si="1"/>
        <v>0</v>
      </c>
      <c r="F14" s="57" t="s">
        <v>38</v>
      </c>
      <c r="G14" s="48" t="s">
        <v>38</v>
      </c>
      <c r="H14" s="68" t="s">
        <v>38</v>
      </c>
    </row>
    <row r="15" spans="1:8" ht="19.5" customHeight="1">
      <c r="A15" s="37" t="s">
        <v>38</v>
      </c>
      <c r="B15" s="56" t="s">
        <v>38</v>
      </c>
      <c r="C15" s="49">
        <f t="shared" si="0"/>
        <v>0</v>
      </c>
      <c r="D15" s="57" t="s">
        <v>38</v>
      </c>
      <c r="E15" s="57">
        <f t="shared" si="1"/>
        <v>0</v>
      </c>
      <c r="F15" s="57" t="s">
        <v>38</v>
      </c>
      <c r="G15" s="48" t="s">
        <v>38</v>
      </c>
      <c r="H15" s="68" t="s">
        <v>38</v>
      </c>
    </row>
    <row r="16" spans="1:8" ht="19.5" customHeight="1">
      <c r="A16" s="37" t="s">
        <v>38</v>
      </c>
      <c r="B16" s="56" t="s">
        <v>38</v>
      </c>
      <c r="C16" s="49">
        <f t="shared" si="0"/>
        <v>0</v>
      </c>
      <c r="D16" s="57" t="s">
        <v>38</v>
      </c>
      <c r="E16" s="57">
        <f t="shared" si="1"/>
        <v>0</v>
      </c>
      <c r="F16" s="57" t="s">
        <v>38</v>
      </c>
      <c r="G16" s="48" t="s">
        <v>38</v>
      </c>
      <c r="H16" s="68" t="s">
        <v>38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tabSelected="1" workbookViewId="0" topLeftCell="A1">
      <selection activeCell="E7" sqref="E7"/>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4"/>
      <c r="B1" s="25"/>
      <c r="C1" s="25"/>
      <c r="D1" s="25"/>
      <c r="E1" s="25"/>
      <c r="F1" s="25"/>
      <c r="G1" s="25"/>
      <c r="H1" s="38" t="s">
        <v>487</v>
      </c>
    </row>
    <row r="2" spans="1:8" ht="19.5" customHeight="1">
      <c r="A2" s="26" t="s">
        <v>488</v>
      </c>
      <c r="B2" s="26"/>
      <c r="C2" s="26"/>
      <c r="D2" s="26"/>
      <c r="E2" s="26"/>
      <c r="F2" s="26"/>
      <c r="G2" s="26"/>
      <c r="H2" s="26"/>
    </row>
    <row r="3" spans="1:8" ht="19.5" customHeight="1">
      <c r="A3" s="27" t="s">
        <v>0</v>
      </c>
      <c r="B3" s="28"/>
      <c r="C3" s="28"/>
      <c r="D3" s="28"/>
      <c r="E3" s="28"/>
      <c r="F3" s="39"/>
      <c r="G3" s="39"/>
      <c r="H3" s="40" t="s">
        <v>5</v>
      </c>
    </row>
    <row r="4" spans="1:8" ht="19.5" customHeight="1">
      <c r="A4" s="29" t="s">
        <v>58</v>
      </c>
      <c r="B4" s="30"/>
      <c r="C4" s="30"/>
      <c r="D4" s="30"/>
      <c r="E4" s="31"/>
      <c r="F4" s="41" t="s">
        <v>489</v>
      </c>
      <c r="G4" s="42"/>
      <c r="H4" s="42"/>
    </row>
    <row r="5" spans="1:8" ht="19.5" customHeight="1">
      <c r="A5" s="29" t="s">
        <v>69</v>
      </c>
      <c r="B5" s="30"/>
      <c r="C5" s="31"/>
      <c r="D5" s="32" t="s">
        <v>70</v>
      </c>
      <c r="E5" s="43" t="s">
        <v>148</v>
      </c>
      <c r="F5" s="44" t="s">
        <v>59</v>
      </c>
      <c r="G5" s="44" t="s">
        <v>144</v>
      </c>
      <c r="H5" s="42" t="s">
        <v>145</v>
      </c>
    </row>
    <row r="6" spans="1:8" ht="19.5" customHeight="1">
      <c r="A6" s="33" t="s">
        <v>79</v>
      </c>
      <c r="B6" s="34" t="s">
        <v>80</v>
      </c>
      <c r="C6" s="35" t="s">
        <v>81</v>
      </c>
      <c r="D6" s="36"/>
      <c r="E6" s="45"/>
      <c r="F6" s="46"/>
      <c r="G6" s="46"/>
      <c r="H6" s="47"/>
    </row>
    <row r="7" spans="1:8" ht="19.5" customHeight="1">
      <c r="A7" s="37" t="s">
        <v>38</v>
      </c>
      <c r="B7" s="37" t="s">
        <v>38</v>
      </c>
      <c r="C7" s="37" t="s">
        <v>38</v>
      </c>
      <c r="D7" s="37" t="s">
        <v>38</v>
      </c>
      <c r="E7" s="37" t="s">
        <v>484</v>
      </c>
      <c r="F7" s="48">
        <f aca="true" t="shared" si="0" ref="F7:F16">SUM(G7:H7)</f>
        <v>0</v>
      </c>
      <c r="G7" s="49" t="s">
        <v>38</v>
      </c>
      <c r="H7" s="48" t="s">
        <v>38</v>
      </c>
    </row>
    <row r="8" spans="1:8" ht="19.5" customHeight="1">
      <c r="A8" s="37" t="s">
        <v>38</v>
      </c>
      <c r="B8" s="37" t="s">
        <v>38</v>
      </c>
      <c r="C8" s="37" t="s">
        <v>38</v>
      </c>
      <c r="D8" s="37" t="s">
        <v>38</v>
      </c>
      <c r="E8" s="37" t="s">
        <v>38</v>
      </c>
      <c r="F8" s="48">
        <f t="shared" si="0"/>
        <v>0</v>
      </c>
      <c r="G8" s="49" t="s">
        <v>38</v>
      </c>
      <c r="H8" s="48" t="s">
        <v>38</v>
      </c>
    </row>
    <row r="9" spans="1:8" ht="19.5" customHeight="1">
      <c r="A9" s="37" t="s">
        <v>38</v>
      </c>
      <c r="B9" s="37" t="s">
        <v>38</v>
      </c>
      <c r="C9" s="37" t="s">
        <v>38</v>
      </c>
      <c r="D9" s="37" t="s">
        <v>38</v>
      </c>
      <c r="E9" s="37" t="s">
        <v>38</v>
      </c>
      <c r="F9" s="48">
        <f t="shared" si="0"/>
        <v>0</v>
      </c>
      <c r="G9" s="49" t="s">
        <v>38</v>
      </c>
      <c r="H9" s="48" t="s">
        <v>38</v>
      </c>
    </row>
    <row r="10" spans="1:8" ht="19.5" customHeight="1">
      <c r="A10" s="37" t="s">
        <v>38</v>
      </c>
      <c r="B10" s="37" t="s">
        <v>38</v>
      </c>
      <c r="C10" s="37" t="s">
        <v>38</v>
      </c>
      <c r="D10" s="37" t="s">
        <v>38</v>
      </c>
      <c r="E10" s="37" t="s">
        <v>38</v>
      </c>
      <c r="F10" s="48">
        <f t="shared" si="0"/>
        <v>0</v>
      </c>
      <c r="G10" s="49" t="s">
        <v>38</v>
      </c>
      <c r="H10" s="48" t="s">
        <v>38</v>
      </c>
    </row>
    <row r="11" spans="1:8" ht="19.5" customHeight="1">
      <c r="A11" s="37" t="s">
        <v>38</v>
      </c>
      <c r="B11" s="37" t="s">
        <v>38</v>
      </c>
      <c r="C11" s="37" t="s">
        <v>38</v>
      </c>
      <c r="D11" s="37" t="s">
        <v>38</v>
      </c>
      <c r="E11" s="37" t="s">
        <v>38</v>
      </c>
      <c r="F11" s="48">
        <f t="shared" si="0"/>
        <v>0</v>
      </c>
      <c r="G11" s="49" t="s">
        <v>38</v>
      </c>
      <c r="H11" s="48" t="s">
        <v>38</v>
      </c>
    </row>
    <row r="12" spans="1:8" ht="19.5" customHeight="1">
      <c r="A12" s="37" t="s">
        <v>38</v>
      </c>
      <c r="B12" s="37" t="s">
        <v>38</v>
      </c>
      <c r="C12" s="37" t="s">
        <v>38</v>
      </c>
      <c r="D12" s="37" t="s">
        <v>38</v>
      </c>
      <c r="E12" s="37" t="s">
        <v>38</v>
      </c>
      <c r="F12" s="48">
        <f t="shared" si="0"/>
        <v>0</v>
      </c>
      <c r="G12" s="49" t="s">
        <v>38</v>
      </c>
      <c r="H12" s="48" t="s">
        <v>38</v>
      </c>
    </row>
    <row r="13" spans="1:8" ht="19.5" customHeight="1">
      <c r="A13" s="37" t="s">
        <v>38</v>
      </c>
      <c r="B13" s="37" t="s">
        <v>38</v>
      </c>
      <c r="C13" s="37" t="s">
        <v>38</v>
      </c>
      <c r="D13" s="37" t="s">
        <v>38</v>
      </c>
      <c r="E13" s="37" t="s">
        <v>38</v>
      </c>
      <c r="F13" s="48">
        <f t="shared" si="0"/>
        <v>0</v>
      </c>
      <c r="G13" s="49" t="s">
        <v>38</v>
      </c>
      <c r="H13" s="48" t="s">
        <v>38</v>
      </c>
    </row>
    <row r="14" spans="1:8" ht="19.5" customHeight="1">
      <c r="A14" s="37" t="s">
        <v>38</v>
      </c>
      <c r="B14" s="37" t="s">
        <v>38</v>
      </c>
      <c r="C14" s="37" t="s">
        <v>38</v>
      </c>
      <c r="D14" s="37" t="s">
        <v>38</v>
      </c>
      <c r="E14" s="37" t="s">
        <v>38</v>
      </c>
      <c r="F14" s="48">
        <f t="shared" si="0"/>
        <v>0</v>
      </c>
      <c r="G14" s="49" t="s">
        <v>38</v>
      </c>
      <c r="H14" s="48" t="s">
        <v>38</v>
      </c>
    </row>
    <row r="15" spans="1:8" ht="19.5" customHeight="1">
      <c r="A15" s="37" t="s">
        <v>38</v>
      </c>
      <c r="B15" s="37" t="s">
        <v>38</v>
      </c>
      <c r="C15" s="37" t="s">
        <v>38</v>
      </c>
      <c r="D15" s="37" t="s">
        <v>38</v>
      </c>
      <c r="E15" s="37" t="s">
        <v>38</v>
      </c>
      <c r="F15" s="48">
        <f t="shared" si="0"/>
        <v>0</v>
      </c>
      <c r="G15" s="49" t="s">
        <v>38</v>
      </c>
      <c r="H15" s="48" t="s">
        <v>38</v>
      </c>
    </row>
    <row r="16" spans="1:8" ht="19.5" customHeight="1">
      <c r="A16" s="37" t="s">
        <v>38</v>
      </c>
      <c r="B16" s="37" t="s">
        <v>38</v>
      </c>
      <c r="C16" s="37" t="s">
        <v>38</v>
      </c>
      <c r="D16" s="37" t="s">
        <v>38</v>
      </c>
      <c r="E16" s="37" t="s">
        <v>38</v>
      </c>
      <c r="F16" s="48">
        <f t="shared" si="0"/>
        <v>0</v>
      </c>
      <c r="G16" s="49" t="s">
        <v>38</v>
      </c>
      <c r="H16" s="48"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L207"/>
  <sheetViews>
    <sheetView zoomScale="70" zoomScaleNormal="70" zoomScaleSheetLayoutView="100" workbookViewId="0" topLeftCell="A7">
      <selection activeCell="F12" sqref="F12:G16"/>
    </sheetView>
  </sheetViews>
  <sheetFormatPr defaultColWidth="12" defaultRowHeight="19.5" customHeight="1"/>
  <cols>
    <col min="1" max="1" width="5.66015625" style="1" customWidth="1"/>
    <col min="2" max="2" width="35.16015625" style="1" customWidth="1"/>
    <col min="3" max="3" width="16.66015625" style="1" customWidth="1"/>
    <col min="4" max="4" width="14.16015625" style="1" customWidth="1"/>
    <col min="5" max="5" width="17.83203125" style="1" customWidth="1"/>
    <col min="6" max="6" width="41" style="1" customWidth="1"/>
    <col min="7" max="7" width="32.83203125" style="1" customWidth="1"/>
    <col min="8" max="8" width="32.66015625" style="1" customWidth="1"/>
    <col min="9" max="9" width="27.66015625" style="1" customWidth="1"/>
    <col min="10" max="10" width="27.5" style="1" customWidth="1"/>
    <col min="11" max="11" width="20.83203125" style="1" customWidth="1"/>
    <col min="12" max="12" width="17.66015625" style="1" customWidth="1"/>
    <col min="13" max="16384" width="12" style="1" customWidth="1"/>
  </cols>
  <sheetData>
    <row r="2" spans="1:12" s="1" customFormat="1" ht="27" customHeight="1">
      <c r="A2" s="3" t="s">
        <v>490</v>
      </c>
      <c r="B2" s="3"/>
      <c r="C2" s="3"/>
      <c r="D2" s="3"/>
      <c r="E2" s="3"/>
      <c r="F2" s="3"/>
      <c r="G2" s="3"/>
      <c r="H2" s="3"/>
      <c r="I2" s="3"/>
      <c r="J2" s="3"/>
      <c r="K2" s="3"/>
      <c r="L2" s="3"/>
    </row>
    <row r="3" spans="1:12" s="1" customFormat="1" ht="19.5" customHeight="1">
      <c r="A3" s="4" t="s">
        <v>5</v>
      </c>
      <c r="B3" s="4"/>
      <c r="C3" s="4"/>
      <c r="D3" s="4"/>
      <c r="E3" s="4"/>
      <c r="F3" s="4"/>
      <c r="G3" s="4"/>
      <c r="H3" s="4"/>
      <c r="I3" s="4"/>
      <c r="J3" s="4"/>
      <c r="K3" s="4"/>
      <c r="L3" s="4"/>
    </row>
    <row r="4" spans="1:12" s="2" customFormat="1" ht="19.5" customHeight="1">
      <c r="A4" s="5" t="s">
        <v>491</v>
      </c>
      <c r="B4" s="5"/>
      <c r="C4" s="5" t="s">
        <v>492</v>
      </c>
      <c r="D4" s="5"/>
      <c r="E4" s="5"/>
      <c r="F4" s="5" t="s">
        <v>493</v>
      </c>
      <c r="G4" s="5" t="s">
        <v>494</v>
      </c>
      <c r="H4" s="5"/>
      <c r="I4" s="5"/>
      <c r="J4" s="5"/>
      <c r="K4" s="5"/>
      <c r="L4" s="5"/>
    </row>
    <row r="5" spans="1:12" s="2" customFormat="1" ht="19.5" customHeight="1">
      <c r="A5" s="5"/>
      <c r="B5" s="5"/>
      <c r="C5" s="5"/>
      <c r="D5" s="5"/>
      <c r="E5" s="5"/>
      <c r="F5" s="5"/>
      <c r="G5" s="5" t="s">
        <v>495</v>
      </c>
      <c r="H5" s="5"/>
      <c r="I5" s="5" t="s">
        <v>496</v>
      </c>
      <c r="J5" s="5"/>
      <c r="K5" s="5" t="s">
        <v>497</v>
      </c>
      <c r="L5" s="5"/>
    </row>
    <row r="6" spans="1:12" s="2" customFormat="1" ht="19.5" customHeight="1">
      <c r="A6" s="6"/>
      <c r="B6" s="6"/>
      <c r="C6" s="5" t="s">
        <v>498</v>
      </c>
      <c r="D6" s="5" t="s">
        <v>499</v>
      </c>
      <c r="E6" s="5" t="s">
        <v>500</v>
      </c>
      <c r="F6" s="5"/>
      <c r="G6" s="5" t="s">
        <v>501</v>
      </c>
      <c r="H6" s="5" t="s">
        <v>502</v>
      </c>
      <c r="I6" s="5" t="s">
        <v>501</v>
      </c>
      <c r="J6" s="5" t="s">
        <v>502</v>
      </c>
      <c r="K6" s="5" t="s">
        <v>501</v>
      </c>
      <c r="L6" s="5" t="s">
        <v>502</v>
      </c>
    </row>
    <row r="7" spans="1:12" s="1" customFormat="1" ht="30" customHeight="1">
      <c r="A7" s="7" t="s">
        <v>503</v>
      </c>
      <c r="B7" s="8"/>
      <c r="C7" s="9">
        <v>25738.07</v>
      </c>
      <c r="D7" s="9">
        <v>20818.07</v>
      </c>
      <c r="E7" s="9">
        <v>4920</v>
      </c>
      <c r="F7" s="7" t="s">
        <v>38</v>
      </c>
      <c r="G7" s="7" t="s">
        <v>38</v>
      </c>
      <c r="H7" s="7" t="s">
        <v>38</v>
      </c>
      <c r="I7" s="7" t="s">
        <v>38</v>
      </c>
      <c r="J7" s="7" t="s">
        <v>38</v>
      </c>
      <c r="K7" s="7" t="s">
        <v>38</v>
      </c>
      <c r="L7" s="7" t="s">
        <v>38</v>
      </c>
    </row>
    <row r="8" spans="1:12" s="1" customFormat="1" ht="30" customHeight="1">
      <c r="A8" s="10" t="s">
        <v>38</v>
      </c>
      <c r="B8" s="11" t="s">
        <v>504</v>
      </c>
      <c r="C8" s="9">
        <v>18758.31</v>
      </c>
      <c r="D8" s="9">
        <v>18758.31</v>
      </c>
      <c r="E8" s="9">
        <v>0</v>
      </c>
      <c r="F8" s="7" t="s">
        <v>38</v>
      </c>
      <c r="G8" s="7" t="s">
        <v>38</v>
      </c>
      <c r="H8" s="7" t="s">
        <v>38</v>
      </c>
      <c r="I8" s="7" t="s">
        <v>38</v>
      </c>
      <c r="J8" s="7" t="s">
        <v>38</v>
      </c>
      <c r="K8" s="7" t="s">
        <v>38</v>
      </c>
      <c r="L8" s="7" t="s">
        <v>38</v>
      </c>
    </row>
    <row r="9" spans="1:12" s="1" customFormat="1" ht="39" customHeight="1">
      <c r="A9" s="10" t="s">
        <v>38</v>
      </c>
      <c r="B9" s="11" t="s">
        <v>505</v>
      </c>
      <c r="C9" s="9">
        <v>446</v>
      </c>
      <c r="D9" s="9">
        <v>446</v>
      </c>
      <c r="E9" s="9">
        <v>0</v>
      </c>
      <c r="F9" s="7" t="s">
        <v>506</v>
      </c>
      <c r="G9" s="7" t="s">
        <v>507</v>
      </c>
      <c r="H9" s="18" t="s">
        <v>508</v>
      </c>
      <c r="I9" s="7" t="s">
        <v>496</v>
      </c>
      <c r="J9" s="18" t="s">
        <v>509</v>
      </c>
      <c r="K9" s="7" t="s">
        <v>510</v>
      </c>
      <c r="L9" s="18" t="s">
        <v>511</v>
      </c>
    </row>
    <row r="10" spans="1:12" s="1" customFormat="1" ht="39" customHeight="1">
      <c r="A10" s="12"/>
      <c r="B10" s="13"/>
      <c r="C10" s="14"/>
      <c r="D10" s="14"/>
      <c r="E10" s="14"/>
      <c r="F10" s="14"/>
      <c r="G10" s="7" t="s">
        <v>512</v>
      </c>
      <c r="H10" s="18" t="s">
        <v>513</v>
      </c>
      <c r="I10" s="7" t="s">
        <v>514</v>
      </c>
      <c r="J10" s="18" t="s">
        <v>515</v>
      </c>
      <c r="K10" s="14"/>
      <c r="L10" s="14"/>
    </row>
    <row r="11" spans="1:12" s="1" customFormat="1" ht="39" customHeight="1">
      <c r="A11" s="15"/>
      <c r="B11" s="16"/>
      <c r="C11" s="17"/>
      <c r="D11" s="17"/>
      <c r="E11" s="17"/>
      <c r="F11" s="17"/>
      <c r="G11" s="7" t="s">
        <v>516</v>
      </c>
      <c r="H11" s="18" t="s">
        <v>517</v>
      </c>
      <c r="I11" s="17"/>
      <c r="J11" s="17"/>
      <c r="K11" s="17"/>
      <c r="L11" s="17"/>
    </row>
    <row r="12" spans="1:12" s="1" customFormat="1" ht="39" customHeight="1">
      <c r="A12" s="10" t="s">
        <v>38</v>
      </c>
      <c r="B12" s="11" t="s">
        <v>518</v>
      </c>
      <c r="C12" s="9">
        <v>290</v>
      </c>
      <c r="D12" s="9">
        <v>290</v>
      </c>
      <c r="E12" s="9">
        <v>0</v>
      </c>
      <c r="F12" s="7" t="s">
        <v>519</v>
      </c>
      <c r="G12" s="7" t="s">
        <v>520</v>
      </c>
      <c r="H12" s="18" t="s">
        <v>521</v>
      </c>
      <c r="I12" s="7" t="s">
        <v>522</v>
      </c>
      <c r="J12" s="18" t="s">
        <v>523</v>
      </c>
      <c r="K12" s="7" t="s">
        <v>524</v>
      </c>
      <c r="L12" s="18" t="s">
        <v>525</v>
      </c>
    </row>
    <row r="13" spans="1:12" s="1" customFormat="1" ht="39" customHeight="1">
      <c r="A13" s="12"/>
      <c r="B13" s="13"/>
      <c r="C13" s="14"/>
      <c r="D13" s="14"/>
      <c r="E13" s="14"/>
      <c r="F13" s="14"/>
      <c r="G13" s="7" t="s">
        <v>526</v>
      </c>
      <c r="H13" s="18" t="s">
        <v>527</v>
      </c>
      <c r="I13" s="7" t="s">
        <v>528</v>
      </c>
      <c r="J13" s="18" t="s">
        <v>529</v>
      </c>
      <c r="K13" s="14"/>
      <c r="L13" s="14"/>
    </row>
    <row r="14" spans="1:12" s="1" customFormat="1" ht="39" customHeight="1">
      <c r="A14" s="12"/>
      <c r="B14" s="13"/>
      <c r="C14" s="14"/>
      <c r="D14" s="14"/>
      <c r="E14" s="14"/>
      <c r="F14" s="14"/>
      <c r="G14" s="7" t="s">
        <v>530</v>
      </c>
      <c r="H14" s="18" t="s">
        <v>531</v>
      </c>
      <c r="I14" s="14"/>
      <c r="J14" s="14"/>
      <c r="K14" s="14"/>
      <c r="L14" s="14"/>
    </row>
    <row r="15" spans="1:12" s="1" customFormat="1" ht="39" customHeight="1">
      <c r="A15" s="12"/>
      <c r="B15" s="13"/>
      <c r="C15" s="14"/>
      <c r="D15" s="14"/>
      <c r="E15" s="14"/>
      <c r="F15" s="14"/>
      <c r="G15" s="7" t="s">
        <v>532</v>
      </c>
      <c r="H15" s="18" t="s">
        <v>533</v>
      </c>
      <c r="I15" s="14"/>
      <c r="J15" s="14"/>
      <c r="K15" s="14"/>
      <c r="L15" s="14"/>
    </row>
    <row r="16" spans="1:12" s="1" customFormat="1" ht="39" customHeight="1">
      <c r="A16" s="15"/>
      <c r="B16" s="16"/>
      <c r="C16" s="17"/>
      <c r="D16" s="17"/>
      <c r="E16" s="17"/>
      <c r="F16" s="17"/>
      <c r="G16" s="7" t="s">
        <v>534</v>
      </c>
      <c r="H16" s="18" t="s">
        <v>535</v>
      </c>
      <c r="I16" s="17"/>
      <c r="J16" s="17"/>
      <c r="K16" s="17"/>
      <c r="L16" s="17"/>
    </row>
    <row r="17" spans="1:12" s="1" customFormat="1" ht="40.5" customHeight="1">
      <c r="A17" s="10" t="s">
        <v>38</v>
      </c>
      <c r="B17" s="11" t="s">
        <v>536</v>
      </c>
      <c r="C17" s="9">
        <v>183</v>
      </c>
      <c r="D17" s="9">
        <v>183</v>
      </c>
      <c r="E17" s="9">
        <v>0</v>
      </c>
      <c r="F17" s="7" t="s">
        <v>537</v>
      </c>
      <c r="G17" s="7" t="s">
        <v>538</v>
      </c>
      <c r="H17" s="18" t="s">
        <v>539</v>
      </c>
      <c r="I17" s="7" t="s">
        <v>528</v>
      </c>
      <c r="J17" s="18" t="s">
        <v>540</v>
      </c>
      <c r="K17" s="7" t="s">
        <v>541</v>
      </c>
      <c r="L17" s="18" t="s">
        <v>511</v>
      </c>
    </row>
    <row r="18" spans="1:12" s="1" customFormat="1" ht="40.5" customHeight="1">
      <c r="A18" s="12"/>
      <c r="B18" s="13"/>
      <c r="C18" s="14"/>
      <c r="D18" s="14"/>
      <c r="E18" s="14"/>
      <c r="F18" s="14"/>
      <c r="G18" s="7" t="s">
        <v>542</v>
      </c>
      <c r="H18" s="18" t="s">
        <v>543</v>
      </c>
      <c r="I18" s="14"/>
      <c r="J18" s="14"/>
      <c r="K18" s="14"/>
      <c r="L18" s="14"/>
    </row>
    <row r="19" spans="1:12" s="1" customFormat="1" ht="40.5" customHeight="1">
      <c r="A19" s="12"/>
      <c r="B19" s="13"/>
      <c r="C19" s="14"/>
      <c r="D19" s="14"/>
      <c r="E19" s="14"/>
      <c r="F19" s="14"/>
      <c r="G19" s="7" t="s">
        <v>544</v>
      </c>
      <c r="H19" s="18" t="s">
        <v>545</v>
      </c>
      <c r="I19" s="14"/>
      <c r="J19" s="14"/>
      <c r="K19" s="14"/>
      <c r="L19" s="14"/>
    </row>
    <row r="20" spans="1:12" s="1" customFormat="1" ht="40.5" customHeight="1">
      <c r="A20" s="12"/>
      <c r="B20" s="13"/>
      <c r="C20" s="14"/>
      <c r="D20" s="14"/>
      <c r="E20" s="14"/>
      <c r="F20" s="14"/>
      <c r="G20" s="7" t="s">
        <v>546</v>
      </c>
      <c r="H20" s="18" t="s">
        <v>547</v>
      </c>
      <c r="I20" s="14"/>
      <c r="J20" s="14"/>
      <c r="K20" s="14"/>
      <c r="L20" s="14"/>
    </row>
    <row r="21" spans="1:12" s="1" customFormat="1" ht="87.75" customHeight="1">
      <c r="A21" s="15"/>
      <c r="B21" s="16"/>
      <c r="C21" s="17"/>
      <c r="D21" s="17"/>
      <c r="E21" s="17"/>
      <c r="F21" s="17"/>
      <c r="G21" s="7" t="s">
        <v>548</v>
      </c>
      <c r="H21" s="18" t="s">
        <v>549</v>
      </c>
      <c r="I21" s="17"/>
      <c r="J21" s="17"/>
      <c r="K21" s="17"/>
      <c r="L21" s="17"/>
    </row>
    <row r="22" spans="1:12" s="1" customFormat="1" ht="48" customHeight="1">
      <c r="A22" s="10" t="s">
        <v>38</v>
      </c>
      <c r="B22" s="11" t="s">
        <v>550</v>
      </c>
      <c r="C22" s="9">
        <v>140</v>
      </c>
      <c r="D22" s="9">
        <v>140</v>
      </c>
      <c r="E22" s="9">
        <v>0</v>
      </c>
      <c r="F22" s="7" t="s">
        <v>551</v>
      </c>
      <c r="G22" s="7" t="s">
        <v>552</v>
      </c>
      <c r="H22" s="18" t="s">
        <v>553</v>
      </c>
      <c r="I22" s="7" t="s">
        <v>554</v>
      </c>
      <c r="J22" s="18" t="s">
        <v>555</v>
      </c>
      <c r="K22" s="7" t="s">
        <v>556</v>
      </c>
      <c r="L22" s="18" t="s">
        <v>557</v>
      </c>
    </row>
    <row r="23" spans="1:12" s="1" customFormat="1" ht="33.75" customHeight="1">
      <c r="A23" s="12"/>
      <c r="B23" s="13"/>
      <c r="C23" s="14"/>
      <c r="D23" s="14"/>
      <c r="E23" s="14"/>
      <c r="F23" s="14"/>
      <c r="G23" s="7" t="s">
        <v>558</v>
      </c>
      <c r="H23" s="18" t="s">
        <v>559</v>
      </c>
      <c r="I23" s="7" t="s">
        <v>560</v>
      </c>
      <c r="J23" s="18" t="s">
        <v>561</v>
      </c>
      <c r="K23" s="14"/>
      <c r="L23" s="14"/>
    </row>
    <row r="24" spans="1:12" s="1" customFormat="1" ht="14.25">
      <c r="A24" s="12"/>
      <c r="B24" s="13"/>
      <c r="C24" s="14"/>
      <c r="D24" s="14"/>
      <c r="E24" s="14"/>
      <c r="F24" s="14"/>
      <c r="G24" s="7" t="s">
        <v>562</v>
      </c>
      <c r="H24" s="18" t="s">
        <v>553</v>
      </c>
      <c r="I24" s="7" t="s">
        <v>554</v>
      </c>
      <c r="J24" s="18" t="s">
        <v>563</v>
      </c>
      <c r="K24" s="14"/>
      <c r="L24" s="14"/>
    </row>
    <row r="25" spans="1:12" s="1" customFormat="1" ht="14.25">
      <c r="A25" s="12"/>
      <c r="B25" s="13"/>
      <c r="C25" s="14"/>
      <c r="D25" s="14"/>
      <c r="E25" s="14"/>
      <c r="F25" s="14"/>
      <c r="G25" s="7" t="s">
        <v>564</v>
      </c>
      <c r="H25" s="18" t="s">
        <v>565</v>
      </c>
      <c r="I25" s="14"/>
      <c r="J25" s="14"/>
      <c r="K25" s="14"/>
      <c r="L25" s="14"/>
    </row>
    <row r="26" spans="1:12" s="1" customFormat="1" ht="24">
      <c r="A26" s="12"/>
      <c r="B26" s="13"/>
      <c r="C26" s="14"/>
      <c r="D26" s="14"/>
      <c r="E26" s="14"/>
      <c r="F26" s="14"/>
      <c r="G26" s="7" t="s">
        <v>566</v>
      </c>
      <c r="H26" s="18" t="s">
        <v>567</v>
      </c>
      <c r="I26" s="14"/>
      <c r="J26" s="14"/>
      <c r="K26" s="14"/>
      <c r="L26" s="14"/>
    </row>
    <row r="27" spans="1:12" s="1" customFormat="1" ht="24">
      <c r="A27" s="12"/>
      <c r="B27" s="13"/>
      <c r="C27" s="14"/>
      <c r="D27" s="14"/>
      <c r="E27" s="14"/>
      <c r="F27" s="14"/>
      <c r="G27" s="7" t="s">
        <v>568</v>
      </c>
      <c r="H27" s="18" t="s">
        <v>569</v>
      </c>
      <c r="I27" s="14"/>
      <c r="J27" s="14"/>
      <c r="K27" s="14"/>
      <c r="L27" s="14"/>
    </row>
    <row r="28" spans="1:12" s="1" customFormat="1" ht="14.25">
      <c r="A28" s="15"/>
      <c r="B28" s="16"/>
      <c r="C28" s="17"/>
      <c r="D28" s="17"/>
      <c r="E28" s="17"/>
      <c r="F28" s="17"/>
      <c r="G28" s="7" t="s">
        <v>570</v>
      </c>
      <c r="H28" s="18" t="s">
        <v>571</v>
      </c>
      <c r="I28" s="17"/>
      <c r="J28" s="17"/>
      <c r="K28" s="17"/>
      <c r="L28" s="17"/>
    </row>
    <row r="29" spans="1:12" s="1" customFormat="1" ht="24">
      <c r="A29" s="10" t="s">
        <v>38</v>
      </c>
      <c r="B29" s="11" t="s">
        <v>572</v>
      </c>
      <c r="C29" s="9">
        <v>252</v>
      </c>
      <c r="D29" s="9">
        <v>252</v>
      </c>
      <c r="E29" s="9">
        <v>0</v>
      </c>
      <c r="F29" s="7" t="s">
        <v>573</v>
      </c>
      <c r="G29" s="7" t="s">
        <v>574</v>
      </c>
      <c r="H29" s="18" t="s">
        <v>575</v>
      </c>
      <c r="I29" s="7" t="s">
        <v>576</v>
      </c>
      <c r="J29" s="18" t="s">
        <v>577</v>
      </c>
      <c r="K29" s="7" t="s">
        <v>541</v>
      </c>
      <c r="L29" s="18" t="s">
        <v>578</v>
      </c>
    </row>
    <row r="30" spans="1:12" s="1" customFormat="1" ht="24">
      <c r="A30" s="12"/>
      <c r="B30" s="13"/>
      <c r="C30" s="14"/>
      <c r="D30" s="14"/>
      <c r="E30" s="14"/>
      <c r="F30" s="14"/>
      <c r="G30" s="7" t="s">
        <v>579</v>
      </c>
      <c r="H30" s="18" t="s">
        <v>580</v>
      </c>
      <c r="I30" s="7" t="s">
        <v>581</v>
      </c>
      <c r="J30" s="18" t="s">
        <v>582</v>
      </c>
      <c r="K30" s="14"/>
      <c r="L30" s="14"/>
    </row>
    <row r="31" spans="1:12" s="1" customFormat="1" ht="24">
      <c r="A31" s="12"/>
      <c r="B31" s="13"/>
      <c r="C31" s="14"/>
      <c r="D31" s="14"/>
      <c r="E31" s="14"/>
      <c r="F31" s="14"/>
      <c r="G31" s="7" t="s">
        <v>583</v>
      </c>
      <c r="H31" s="18" t="s">
        <v>584</v>
      </c>
      <c r="I31" s="7" t="s">
        <v>585</v>
      </c>
      <c r="J31" s="18" t="s">
        <v>586</v>
      </c>
      <c r="K31" s="14"/>
      <c r="L31" s="14"/>
    </row>
    <row r="32" spans="1:12" s="1" customFormat="1" ht="14.25">
      <c r="A32" s="12"/>
      <c r="B32" s="13"/>
      <c r="C32" s="14"/>
      <c r="D32" s="14"/>
      <c r="E32" s="14"/>
      <c r="F32" s="14"/>
      <c r="G32" s="7" t="s">
        <v>587</v>
      </c>
      <c r="H32" s="18" t="s">
        <v>588</v>
      </c>
      <c r="I32" s="7" t="s">
        <v>589</v>
      </c>
      <c r="J32" s="18" t="s">
        <v>590</v>
      </c>
      <c r="K32" s="14"/>
      <c r="L32" s="14"/>
    </row>
    <row r="33" spans="1:12" s="1" customFormat="1" ht="14.25">
      <c r="A33" s="12"/>
      <c r="B33" s="13"/>
      <c r="C33" s="14"/>
      <c r="D33" s="14"/>
      <c r="E33" s="14"/>
      <c r="F33" s="14"/>
      <c r="G33" s="7" t="s">
        <v>591</v>
      </c>
      <c r="H33" s="18" t="s">
        <v>588</v>
      </c>
      <c r="I33" s="14"/>
      <c r="J33" s="14"/>
      <c r="K33" s="14"/>
      <c r="L33" s="14"/>
    </row>
    <row r="34" spans="1:12" s="1" customFormat="1" ht="14.25">
      <c r="A34" s="12"/>
      <c r="B34" s="13"/>
      <c r="C34" s="14"/>
      <c r="D34" s="14"/>
      <c r="E34" s="14"/>
      <c r="F34" s="14"/>
      <c r="G34" s="7" t="s">
        <v>592</v>
      </c>
      <c r="H34" s="18" t="s">
        <v>588</v>
      </c>
      <c r="I34" s="14"/>
      <c r="J34" s="14"/>
      <c r="K34" s="14"/>
      <c r="L34" s="14"/>
    </row>
    <row r="35" spans="1:12" s="1" customFormat="1" ht="14.25">
      <c r="A35" s="12"/>
      <c r="B35" s="13"/>
      <c r="C35" s="14"/>
      <c r="D35" s="14"/>
      <c r="E35" s="14"/>
      <c r="F35" s="14"/>
      <c r="G35" s="7" t="s">
        <v>593</v>
      </c>
      <c r="H35" s="18" t="s">
        <v>588</v>
      </c>
      <c r="I35" s="14"/>
      <c r="J35" s="14"/>
      <c r="K35" s="14"/>
      <c r="L35" s="14"/>
    </row>
    <row r="36" spans="1:12" s="1" customFormat="1" ht="14.25">
      <c r="A36" s="12"/>
      <c r="B36" s="13"/>
      <c r="C36" s="14"/>
      <c r="D36" s="14"/>
      <c r="E36" s="14"/>
      <c r="F36" s="14"/>
      <c r="G36" s="7" t="s">
        <v>594</v>
      </c>
      <c r="H36" s="18" t="s">
        <v>595</v>
      </c>
      <c r="I36" s="14"/>
      <c r="J36" s="14"/>
      <c r="K36" s="14"/>
      <c r="L36" s="14"/>
    </row>
    <row r="37" spans="1:12" s="1" customFormat="1" ht="36.75" customHeight="1">
      <c r="A37" s="15"/>
      <c r="B37" s="16"/>
      <c r="C37" s="17"/>
      <c r="D37" s="17"/>
      <c r="E37" s="17"/>
      <c r="F37" s="17"/>
      <c r="G37" s="7" t="s">
        <v>596</v>
      </c>
      <c r="H37" s="18" t="s">
        <v>597</v>
      </c>
      <c r="I37" s="17"/>
      <c r="J37" s="17"/>
      <c r="K37" s="17"/>
      <c r="L37" s="17"/>
    </row>
    <row r="38" spans="1:12" s="1" customFormat="1" ht="48" customHeight="1">
      <c r="A38" s="10" t="s">
        <v>38</v>
      </c>
      <c r="B38" s="11" t="s">
        <v>598</v>
      </c>
      <c r="C38" s="9">
        <v>350</v>
      </c>
      <c r="D38" s="9">
        <v>350</v>
      </c>
      <c r="E38" s="9">
        <v>0</v>
      </c>
      <c r="F38" s="7" t="s">
        <v>599</v>
      </c>
      <c r="G38" s="7" t="s">
        <v>600</v>
      </c>
      <c r="H38" s="18" t="s">
        <v>601</v>
      </c>
      <c r="I38" s="7" t="s">
        <v>602</v>
      </c>
      <c r="J38" s="18" t="s">
        <v>603</v>
      </c>
      <c r="K38" s="7" t="s">
        <v>541</v>
      </c>
      <c r="L38" s="18" t="s">
        <v>604</v>
      </c>
    </row>
    <row r="39" spans="1:12" s="1" customFormat="1" ht="24.75" customHeight="1">
      <c r="A39" s="12"/>
      <c r="B39" s="13"/>
      <c r="C39" s="14"/>
      <c r="D39" s="14"/>
      <c r="E39" s="14"/>
      <c r="F39" s="14"/>
      <c r="G39" s="7" t="s">
        <v>605</v>
      </c>
      <c r="H39" s="18" t="s">
        <v>606</v>
      </c>
      <c r="I39" s="7" t="s">
        <v>607</v>
      </c>
      <c r="J39" s="18" t="s">
        <v>608</v>
      </c>
      <c r="K39" s="14"/>
      <c r="L39" s="14"/>
    </row>
    <row r="40" spans="1:12" s="1" customFormat="1" ht="24.75" customHeight="1">
      <c r="A40" s="12"/>
      <c r="B40" s="13"/>
      <c r="C40" s="14"/>
      <c r="D40" s="14"/>
      <c r="E40" s="14"/>
      <c r="F40" s="14"/>
      <c r="G40" s="7" t="s">
        <v>609</v>
      </c>
      <c r="H40" s="18" t="s">
        <v>610</v>
      </c>
      <c r="I40" s="14"/>
      <c r="J40" s="14"/>
      <c r="K40" s="14"/>
      <c r="L40" s="14"/>
    </row>
    <row r="41" spans="1:12" s="1" customFormat="1" ht="24.75" customHeight="1">
      <c r="A41" s="12"/>
      <c r="B41" s="13"/>
      <c r="C41" s="14"/>
      <c r="D41" s="14"/>
      <c r="E41" s="14"/>
      <c r="F41" s="14"/>
      <c r="G41" s="7" t="s">
        <v>611</v>
      </c>
      <c r="H41" s="18" t="s">
        <v>612</v>
      </c>
      <c r="I41" s="14"/>
      <c r="J41" s="14"/>
      <c r="K41" s="14"/>
      <c r="L41" s="14"/>
    </row>
    <row r="42" spans="1:12" s="1" customFormat="1" ht="24.75" customHeight="1">
      <c r="A42" s="12"/>
      <c r="B42" s="13"/>
      <c r="C42" s="14"/>
      <c r="D42" s="14"/>
      <c r="E42" s="14"/>
      <c r="F42" s="14"/>
      <c r="G42" s="7" t="s">
        <v>613</v>
      </c>
      <c r="H42" s="18" t="s">
        <v>614</v>
      </c>
      <c r="I42" s="14"/>
      <c r="J42" s="14"/>
      <c r="K42" s="14"/>
      <c r="L42" s="14"/>
    </row>
    <row r="43" spans="1:12" s="1" customFormat="1" ht="24.75" customHeight="1">
      <c r="A43" s="12"/>
      <c r="B43" s="13"/>
      <c r="C43" s="14"/>
      <c r="D43" s="14"/>
      <c r="E43" s="14"/>
      <c r="F43" s="14"/>
      <c r="G43" s="7" t="s">
        <v>615</v>
      </c>
      <c r="H43" s="18" t="s">
        <v>616</v>
      </c>
      <c r="I43" s="14"/>
      <c r="J43" s="14"/>
      <c r="K43" s="14"/>
      <c r="L43" s="14"/>
    </row>
    <row r="44" spans="1:12" s="1" customFormat="1" ht="24.75" customHeight="1">
      <c r="A44" s="15"/>
      <c r="B44" s="16"/>
      <c r="C44" s="17"/>
      <c r="D44" s="17"/>
      <c r="E44" s="17"/>
      <c r="F44" s="17"/>
      <c r="G44" s="7" t="s">
        <v>617</v>
      </c>
      <c r="H44" s="18" t="s">
        <v>618</v>
      </c>
      <c r="I44" s="17"/>
      <c r="J44" s="17"/>
      <c r="K44" s="17"/>
      <c r="L44" s="17"/>
    </row>
    <row r="45" spans="1:12" s="1" customFormat="1" ht="45" customHeight="1">
      <c r="A45" s="10" t="s">
        <v>38</v>
      </c>
      <c r="B45" s="11" t="s">
        <v>619</v>
      </c>
      <c r="C45" s="9">
        <v>850</v>
      </c>
      <c r="D45" s="9">
        <v>850</v>
      </c>
      <c r="E45" s="9">
        <v>0</v>
      </c>
      <c r="F45" s="7" t="s">
        <v>620</v>
      </c>
      <c r="G45" s="7" t="s">
        <v>621</v>
      </c>
      <c r="H45" s="18" t="s">
        <v>622</v>
      </c>
      <c r="I45" s="7" t="s">
        <v>623</v>
      </c>
      <c r="J45" s="18" t="s">
        <v>624</v>
      </c>
      <c r="K45" s="7" t="s">
        <v>541</v>
      </c>
      <c r="L45" s="18" t="s">
        <v>578</v>
      </c>
    </row>
    <row r="46" spans="1:12" s="1" customFormat="1" ht="64.5" customHeight="1">
      <c r="A46" s="12"/>
      <c r="B46" s="13"/>
      <c r="C46" s="14"/>
      <c r="D46" s="14"/>
      <c r="E46" s="14"/>
      <c r="F46" s="14"/>
      <c r="G46" s="7" t="s">
        <v>625</v>
      </c>
      <c r="H46" s="18" t="s">
        <v>626</v>
      </c>
      <c r="I46" s="7" t="s">
        <v>627</v>
      </c>
      <c r="J46" s="18" t="s">
        <v>628</v>
      </c>
      <c r="K46" s="14"/>
      <c r="L46" s="14"/>
    </row>
    <row r="47" spans="1:12" s="1" customFormat="1" ht="49.5" customHeight="1">
      <c r="A47" s="12"/>
      <c r="B47" s="13"/>
      <c r="C47" s="14"/>
      <c r="D47" s="14"/>
      <c r="E47" s="14"/>
      <c r="F47" s="14"/>
      <c r="G47" s="7" t="s">
        <v>629</v>
      </c>
      <c r="H47" s="18" t="s">
        <v>626</v>
      </c>
      <c r="I47" s="7" t="s">
        <v>630</v>
      </c>
      <c r="J47" s="18" t="s">
        <v>631</v>
      </c>
      <c r="K47" s="14"/>
      <c r="L47" s="14"/>
    </row>
    <row r="48" spans="1:12" s="1" customFormat="1" ht="24">
      <c r="A48" s="12"/>
      <c r="B48" s="13"/>
      <c r="C48" s="14"/>
      <c r="D48" s="14"/>
      <c r="E48" s="14"/>
      <c r="F48" s="14"/>
      <c r="G48" s="7" t="s">
        <v>632</v>
      </c>
      <c r="H48" s="18" t="s">
        <v>633</v>
      </c>
      <c r="I48" s="7" t="s">
        <v>634</v>
      </c>
      <c r="J48" s="18" t="s">
        <v>635</v>
      </c>
      <c r="K48" s="14"/>
      <c r="L48" s="14"/>
    </row>
    <row r="49" spans="1:12" s="1" customFormat="1" ht="14.25">
      <c r="A49" s="12"/>
      <c r="B49" s="13"/>
      <c r="C49" s="14"/>
      <c r="D49" s="14"/>
      <c r="E49" s="14"/>
      <c r="F49" s="14"/>
      <c r="G49" s="7" t="s">
        <v>636</v>
      </c>
      <c r="H49" s="18" t="s">
        <v>637</v>
      </c>
      <c r="I49" s="14"/>
      <c r="J49" s="14"/>
      <c r="K49" s="14"/>
      <c r="L49" s="14"/>
    </row>
    <row r="50" spans="1:12" s="1" customFormat="1" ht="14.25">
      <c r="A50" s="12"/>
      <c r="B50" s="13"/>
      <c r="C50" s="14"/>
      <c r="D50" s="14"/>
      <c r="E50" s="14"/>
      <c r="F50" s="14"/>
      <c r="G50" s="7" t="s">
        <v>638</v>
      </c>
      <c r="H50" s="18" t="s">
        <v>622</v>
      </c>
      <c r="I50" s="14"/>
      <c r="J50" s="14"/>
      <c r="K50" s="14"/>
      <c r="L50" s="14"/>
    </row>
    <row r="51" spans="1:12" s="1" customFormat="1" ht="14.25">
      <c r="A51" s="12"/>
      <c r="B51" s="13"/>
      <c r="C51" s="14"/>
      <c r="D51" s="14"/>
      <c r="E51" s="14"/>
      <c r="F51" s="14"/>
      <c r="G51" s="7" t="s">
        <v>639</v>
      </c>
      <c r="H51" s="18" t="s">
        <v>622</v>
      </c>
      <c r="I51" s="14"/>
      <c r="J51" s="14"/>
      <c r="K51" s="14"/>
      <c r="L51" s="14"/>
    </row>
    <row r="52" spans="1:12" s="1" customFormat="1" ht="14.25">
      <c r="A52" s="12"/>
      <c r="B52" s="13"/>
      <c r="C52" s="14"/>
      <c r="D52" s="14"/>
      <c r="E52" s="14"/>
      <c r="F52" s="14"/>
      <c r="G52" s="7" t="s">
        <v>640</v>
      </c>
      <c r="H52" s="18" t="s">
        <v>641</v>
      </c>
      <c r="I52" s="14"/>
      <c r="J52" s="14"/>
      <c r="K52" s="14"/>
      <c r="L52" s="14"/>
    </row>
    <row r="53" spans="1:12" s="1" customFormat="1" ht="14.25">
      <c r="A53" s="12"/>
      <c r="B53" s="13"/>
      <c r="C53" s="14"/>
      <c r="D53" s="14"/>
      <c r="E53" s="14"/>
      <c r="F53" s="14"/>
      <c r="G53" s="7" t="s">
        <v>642</v>
      </c>
      <c r="H53" s="18" t="s">
        <v>643</v>
      </c>
      <c r="I53" s="14"/>
      <c r="J53" s="14"/>
      <c r="K53" s="14"/>
      <c r="L53" s="14"/>
    </row>
    <row r="54" spans="1:12" s="1" customFormat="1" ht="14.25">
      <c r="A54" s="12"/>
      <c r="B54" s="13"/>
      <c r="C54" s="14"/>
      <c r="D54" s="14"/>
      <c r="E54" s="14"/>
      <c r="F54" s="14"/>
      <c r="G54" s="7" t="s">
        <v>644</v>
      </c>
      <c r="H54" s="18" t="s">
        <v>645</v>
      </c>
      <c r="I54" s="14"/>
      <c r="J54" s="14"/>
      <c r="K54" s="14"/>
      <c r="L54" s="14"/>
    </row>
    <row r="55" spans="1:12" s="1" customFormat="1" ht="24">
      <c r="A55" s="12"/>
      <c r="B55" s="13"/>
      <c r="C55" s="14"/>
      <c r="D55" s="14"/>
      <c r="E55" s="14"/>
      <c r="F55" s="14"/>
      <c r="G55" s="7" t="s">
        <v>646</v>
      </c>
      <c r="H55" s="18" t="s">
        <v>553</v>
      </c>
      <c r="I55" s="14"/>
      <c r="J55" s="14"/>
      <c r="K55" s="14"/>
      <c r="L55" s="14"/>
    </row>
    <row r="56" spans="1:12" s="1" customFormat="1" ht="24" customHeight="1">
      <c r="A56" s="12"/>
      <c r="B56" s="13"/>
      <c r="C56" s="14"/>
      <c r="D56" s="14"/>
      <c r="E56" s="14"/>
      <c r="F56" s="14"/>
      <c r="G56" s="7" t="s">
        <v>647</v>
      </c>
      <c r="H56" s="18" t="s">
        <v>648</v>
      </c>
      <c r="I56" s="14"/>
      <c r="J56" s="14"/>
      <c r="K56" s="14"/>
      <c r="L56" s="14"/>
    </row>
    <row r="57" spans="1:12" s="1" customFormat="1" ht="51" customHeight="1">
      <c r="A57" s="12"/>
      <c r="B57" s="13"/>
      <c r="C57" s="14"/>
      <c r="D57" s="14"/>
      <c r="E57" s="14"/>
      <c r="F57" s="14"/>
      <c r="G57" s="7" t="s">
        <v>649</v>
      </c>
      <c r="H57" s="18" t="s">
        <v>650</v>
      </c>
      <c r="I57" s="14"/>
      <c r="J57" s="14"/>
      <c r="K57" s="14"/>
      <c r="L57" s="14"/>
    </row>
    <row r="58" spans="1:12" s="1" customFormat="1" ht="134.25" customHeight="1">
      <c r="A58" s="15"/>
      <c r="B58" s="16"/>
      <c r="C58" s="17"/>
      <c r="D58" s="17"/>
      <c r="E58" s="17"/>
      <c r="F58" s="17"/>
      <c r="G58" s="7" t="s">
        <v>651</v>
      </c>
      <c r="H58" s="18" t="s">
        <v>652</v>
      </c>
      <c r="I58" s="17"/>
      <c r="J58" s="17"/>
      <c r="K58" s="17"/>
      <c r="L58" s="17"/>
    </row>
    <row r="59" spans="1:12" s="1" customFormat="1" ht="51" customHeight="1">
      <c r="A59" s="10" t="s">
        <v>38</v>
      </c>
      <c r="B59" s="11" t="s">
        <v>653</v>
      </c>
      <c r="C59" s="9">
        <v>265</v>
      </c>
      <c r="D59" s="9">
        <v>265</v>
      </c>
      <c r="E59" s="9">
        <v>0</v>
      </c>
      <c r="F59" s="7" t="s">
        <v>654</v>
      </c>
      <c r="G59" s="7" t="s">
        <v>655</v>
      </c>
      <c r="H59" s="18" t="s">
        <v>637</v>
      </c>
      <c r="I59" s="7" t="s">
        <v>656</v>
      </c>
      <c r="J59" s="18" t="s">
        <v>657</v>
      </c>
      <c r="K59" s="7" t="s">
        <v>510</v>
      </c>
      <c r="L59" s="18" t="s">
        <v>658</v>
      </c>
    </row>
    <row r="60" spans="1:12" s="1" customFormat="1" ht="39" customHeight="1">
      <c r="A60" s="12"/>
      <c r="B60" s="13"/>
      <c r="C60" s="14"/>
      <c r="D60" s="14"/>
      <c r="E60" s="14"/>
      <c r="F60" s="14"/>
      <c r="G60" s="7" t="s">
        <v>659</v>
      </c>
      <c r="H60" s="18" t="s">
        <v>660</v>
      </c>
      <c r="I60" s="14"/>
      <c r="J60" s="14"/>
      <c r="K60" s="14"/>
      <c r="L60" s="14"/>
    </row>
    <row r="61" spans="1:12" s="1" customFormat="1" ht="39" customHeight="1">
      <c r="A61" s="12"/>
      <c r="B61" s="13"/>
      <c r="C61" s="14"/>
      <c r="D61" s="14"/>
      <c r="E61" s="14"/>
      <c r="F61" s="14"/>
      <c r="G61" s="7" t="s">
        <v>661</v>
      </c>
      <c r="H61" s="18" t="s">
        <v>662</v>
      </c>
      <c r="I61" s="14"/>
      <c r="J61" s="14"/>
      <c r="K61" s="14"/>
      <c r="L61" s="14"/>
    </row>
    <row r="62" spans="1:12" s="1" customFormat="1" ht="54" customHeight="1">
      <c r="A62" s="12"/>
      <c r="B62" s="13"/>
      <c r="C62" s="14"/>
      <c r="D62" s="14"/>
      <c r="E62" s="14"/>
      <c r="F62" s="14"/>
      <c r="G62" s="7" t="s">
        <v>663</v>
      </c>
      <c r="H62" s="18" t="s">
        <v>664</v>
      </c>
      <c r="I62" s="14"/>
      <c r="J62" s="14"/>
      <c r="K62" s="14"/>
      <c r="L62" s="14"/>
    </row>
    <row r="63" spans="1:12" s="1" customFormat="1" ht="48" customHeight="1">
      <c r="A63" s="12"/>
      <c r="B63" s="13"/>
      <c r="C63" s="14"/>
      <c r="D63" s="14"/>
      <c r="E63" s="14"/>
      <c r="F63" s="14"/>
      <c r="G63" s="7" t="s">
        <v>665</v>
      </c>
      <c r="H63" s="18" t="s">
        <v>660</v>
      </c>
      <c r="I63" s="14"/>
      <c r="J63" s="14"/>
      <c r="K63" s="14"/>
      <c r="L63" s="14"/>
    </row>
    <row r="64" spans="1:12" s="1" customFormat="1" ht="45" customHeight="1">
      <c r="A64" s="12"/>
      <c r="B64" s="13"/>
      <c r="C64" s="14"/>
      <c r="D64" s="14"/>
      <c r="E64" s="14"/>
      <c r="F64" s="14"/>
      <c r="G64" s="7" t="s">
        <v>666</v>
      </c>
      <c r="H64" s="18" t="s">
        <v>667</v>
      </c>
      <c r="I64" s="14"/>
      <c r="J64" s="14"/>
      <c r="K64" s="14"/>
      <c r="L64" s="14"/>
    </row>
    <row r="65" spans="1:12" s="1" customFormat="1" ht="51.75" customHeight="1">
      <c r="A65" s="15"/>
      <c r="B65" s="16"/>
      <c r="C65" s="17"/>
      <c r="D65" s="17"/>
      <c r="E65" s="17"/>
      <c r="F65" s="17"/>
      <c r="G65" s="7" t="s">
        <v>668</v>
      </c>
      <c r="H65" s="18" t="s">
        <v>669</v>
      </c>
      <c r="I65" s="17"/>
      <c r="J65" s="17"/>
      <c r="K65" s="17"/>
      <c r="L65" s="17"/>
    </row>
    <row r="66" spans="1:12" s="1" customFormat="1" ht="104.25" customHeight="1">
      <c r="A66" s="10" t="s">
        <v>38</v>
      </c>
      <c r="B66" s="11" t="s">
        <v>670</v>
      </c>
      <c r="C66" s="9">
        <v>130</v>
      </c>
      <c r="D66" s="9">
        <v>130</v>
      </c>
      <c r="E66" s="9">
        <v>0</v>
      </c>
      <c r="F66" s="7" t="s">
        <v>671</v>
      </c>
      <c r="G66" s="7" t="s">
        <v>672</v>
      </c>
      <c r="H66" s="18" t="s">
        <v>673</v>
      </c>
      <c r="I66" s="7" t="s">
        <v>581</v>
      </c>
      <c r="J66" s="18" t="s">
        <v>674</v>
      </c>
      <c r="K66" s="7" t="s">
        <v>541</v>
      </c>
      <c r="L66" s="18" t="s">
        <v>511</v>
      </c>
    </row>
    <row r="67" spans="1:12" s="1" customFormat="1" ht="14.25">
      <c r="A67" s="12"/>
      <c r="B67" s="13"/>
      <c r="C67" s="14"/>
      <c r="D67" s="14"/>
      <c r="E67" s="14"/>
      <c r="F67" s="14"/>
      <c r="G67" s="7" t="s">
        <v>675</v>
      </c>
      <c r="H67" s="18" t="s">
        <v>539</v>
      </c>
      <c r="I67" s="7" t="s">
        <v>676</v>
      </c>
      <c r="J67" s="18" t="s">
        <v>677</v>
      </c>
      <c r="K67" s="14"/>
      <c r="L67" s="14"/>
    </row>
    <row r="68" spans="1:12" s="1" customFormat="1" ht="14.25">
      <c r="A68" s="12"/>
      <c r="B68" s="13"/>
      <c r="C68" s="14"/>
      <c r="D68" s="14"/>
      <c r="E68" s="14"/>
      <c r="F68" s="14"/>
      <c r="G68" s="7" t="s">
        <v>678</v>
      </c>
      <c r="H68" s="18" t="s">
        <v>679</v>
      </c>
      <c r="I68" s="14"/>
      <c r="J68" s="14"/>
      <c r="K68" s="14"/>
      <c r="L68" s="14"/>
    </row>
    <row r="69" spans="1:12" s="1" customFormat="1" ht="14.25">
      <c r="A69" s="12"/>
      <c r="B69" s="13"/>
      <c r="C69" s="14"/>
      <c r="D69" s="14"/>
      <c r="E69" s="14"/>
      <c r="F69" s="14"/>
      <c r="G69" s="7" t="s">
        <v>680</v>
      </c>
      <c r="H69" s="18" t="s">
        <v>517</v>
      </c>
      <c r="I69" s="14"/>
      <c r="J69" s="14"/>
      <c r="K69" s="14"/>
      <c r="L69" s="14"/>
    </row>
    <row r="70" spans="1:12" s="1" customFormat="1" ht="14.25">
      <c r="A70" s="15"/>
      <c r="B70" s="16"/>
      <c r="C70" s="17"/>
      <c r="D70" s="17"/>
      <c r="E70" s="17"/>
      <c r="F70" s="17"/>
      <c r="G70" s="7" t="s">
        <v>681</v>
      </c>
      <c r="H70" s="18" t="s">
        <v>682</v>
      </c>
      <c r="I70" s="17"/>
      <c r="J70" s="17"/>
      <c r="K70" s="17"/>
      <c r="L70" s="17"/>
    </row>
    <row r="71" spans="1:12" s="1" customFormat="1" ht="36.75" customHeight="1">
      <c r="A71" s="10" t="s">
        <v>38</v>
      </c>
      <c r="B71" s="11" t="s">
        <v>683</v>
      </c>
      <c r="C71" s="9">
        <v>607</v>
      </c>
      <c r="D71" s="9">
        <v>607</v>
      </c>
      <c r="E71" s="9">
        <v>0</v>
      </c>
      <c r="F71" s="7" t="s">
        <v>684</v>
      </c>
      <c r="G71" s="7" t="s">
        <v>685</v>
      </c>
      <c r="H71" s="18" t="s">
        <v>545</v>
      </c>
      <c r="I71" s="7" t="s">
        <v>686</v>
      </c>
      <c r="J71" s="18" t="s">
        <v>687</v>
      </c>
      <c r="K71" s="7" t="s">
        <v>541</v>
      </c>
      <c r="L71" s="18" t="s">
        <v>688</v>
      </c>
    </row>
    <row r="72" spans="1:12" s="1" customFormat="1" ht="36.75" customHeight="1">
      <c r="A72" s="12"/>
      <c r="B72" s="13"/>
      <c r="C72" s="14"/>
      <c r="D72" s="14"/>
      <c r="E72" s="14"/>
      <c r="F72" s="14"/>
      <c r="G72" s="7" t="s">
        <v>689</v>
      </c>
      <c r="H72" s="18" t="s">
        <v>637</v>
      </c>
      <c r="I72" s="7" t="s">
        <v>690</v>
      </c>
      <c r="J72" s="18" t="s">
        <v>691</v>
      </c>
      <c r="K72" s="14"/>
      <c r="L72" s="14"/>
    </row>
    <row r="73" spans="1:12" s="1" customFormat="1" ht="88.5" customHeight="1">
      <c r="A73" s="12"/>
      <c r="B73" s="13"/>
      <c r="C73" s="14"/>
      <c r="D73" s="14"/>
      <c r="E73" s="14"/>
      <c r="F73" s="14"/>
      <c r="G73" s="7" t="s">
        <v>692</v>
      </c>
      <c r="H73" s="18" t="s">
        <v>545</v>
      </c>
      <c r="I73" s="7" t="s">
        <v>693</v>
      </c>
      <c r="J73" s="18" t="s">
        <v>694</v>
      </c>
      <c r="K73" s="14"/>
      <c r="L73" s="14"/>
    </row>
    <row r="74" spans="1:12" s="1" customFormat="1" ht="58.5" customHeight="1">
      <c r="A74" s="12"/>
      <c r="B74" s="13"/>
      <c r="C74" s="14"/>
      <c r="D74" s="14"/>
      <c r="E74" s="14"/>
      <c r="F74" s="14"/>
      <c r="G74" s="7" t="s">
        <v>695</v>
      </c>
      <c r="H74" s="18" t="s">
        <v>696</v>
      </c>
      <c r="I74" s="7" t="s">
        <v>697</v>
      </c>
      <c r="J74" s="18" t="s">
        <v>698</v>
      </c>
      <c r="K74" s="14"/>
      <c r="L74" s="14"/>
    </row>
    <row r="75" spans="1:12" s="1" customFormat="1" ht="14.25">
      <c r="A75" s="12"/>
      <c r="B75" s="13"/>
      <c r="C75" s="14"/>
      <c r="D75" s="14"/>
      <c r="E75" s="14"/>
      <c r="F75" s="14"/>
      <c r="G75" s="7" t="s">
        <v>699</v>
      </c>
      <c r="H75" s="18" t="s">
        <v>700</v>
      </c>
      <c r="I75" s="7" t="s">
        <v>701</v>
      </c>
      <c r="J75" s="18" t="s">
        <v>702</v>
      </c>
      <c r="K75" s="14"/>
      <c r="L75" s="14"/>
    </row>
    <row r="76" spans="1:12" s="1" customFormat="1" ht="24">
      <c r="A76" s="12"/>
      <c r="B76" s="13"/>
      <c r="C76" s="14"/>
      <c r="D76" s="14"/>
      <c r="E76" s="14"/>
      <c r="F76" s="14"/>
      <c r="G76" s="7" t="s">
        <v>703</v>
      </c>
      <c r="H76" s="18" t="s">
        <v>622</v>
      </c>
      <c r="I76" s="14"/>
      <c r="J76" s="14"/>
      <c r="K76" s="14"/>
      <c r="L76" s="14"/>
    </row>
    <row r="77" spans="1:12" s="1" customFormat="1" ht="14.25">
      <c r="A77" s="12"/>
      <c r="B77" s="13"/>
      <c r="C77" s="14"/>
      <c r="D77" s="14"/>
      <c r="E77" s="14"/>
      <c r="F77" s="14"/>
      <c r="G77" s="7" t="s">
        <v>704</v>
      </c>
      <c r="H77" s="18" t="s">
        <v>545</v>
      </c>
      <c r="I77" s="14"/>
      <c r="J77" s="14"/>
      <c r="K77" s="14"/>
      <c r="L77" s="14"/>
    </row>
    <row r="78" spans="1:12" s="1" customFormat="1" ht="14.25">
      <c r="A78" s="12"/>
      <c r="B78" s="13"/>
      <c r="C78" s="14"/>
      <c r="D78" s="14"/>
      <c r="E78" s="14"/>
      <c r="F78" s="14"/>
      <c r="G78" s="7" t="s">
        <v>705</v>
      </c>
      <c r="H78" s="18" t="s">
        <v>622</v>
      </c>
      <c r="I78" s="14"/>
      <c r="J78" s="14"/>
      <c r="K78" s="14"/>
      <c r="L78" s="14"/>
    </row>
    <row r="79" spans="1:12" s="1" customFormat="1" ht="14.25">
      <c r="A79" s="12"/>
      <c r="B79" s="13"/>
      <c r="C79" s="14"/>
      <c r="D79" s="14"/>
      <c r="E79" s="14"/>
      <c r="F79" s="14"/>
      <c r="G79" s="7" t="s">
        <v>706</v>
      </c>
      <c r="H79" s="18" t="s">
        <v>545</v>
      </c>
      <c r="I79" s="14"/>
      <c r="J79" s="14"/>
      <c r="K79" s="14"/>
      <c r="L79" s="14"/>
    </row>
    <row r="80" spans="1:12" s="1" customFormat="1" ht="14.25">
      <c r="A80" s="12"/>
      <c r="B80" s="13"/>
      <c r="C80" s="14"/>
      <c r="D80" s="14"/>
      <c r="E80" s="14"/>
      <c r="F80" s="14"/>
      <c r="G80" s="7" t="s">
        <v>707</v>
      </c>
      <c r="H80" s="18" t="s">
        <v>708</v>
      </c>
      <c r="I80" s="14"/>
      <c r="J80" s="14"/>
      <c r="K80" s="14"/>
      <c r="L80" s="14"/>
    </row>
    <row r="81" spans="1:12" s="1" customFormat="1" ht="14.25">
      <c r="A81" s="12"/>
      <c r="B81" s="13"/>
      <c r="C81" s="14"/>
      <c r="D81" s="14"/>
      <c r="E81" s="14"/>
      <c r="F81" s="14"/>
      <c r="G81" s="7" t="s">
        <v>709</v>
      </c>
      <c r="H81" s="18" t="s">
        <v>710</v>
      </c>
      <c r="I81" s="14"/>
      <c r="J81" s="14"/>
      <c r="K81" s="14"/>
      <c r="L81" s="14"/>
    </row>
    <row r="82" spans="1:12" s="1" customFormat="1" ht="171.75" customHeight="1">
      <c r="A82" s="15"/>
      <c r="B82" s="16"/>
      <c r="C82" s="17"/>
      <c r="D82" s="17"/>
      <c r="E82" s="17"/>
      <c r="F82" s="17"/>
      <c r="G82" s="7" t="s">
        <v>711</v>
      </c>
      <c r="H82" s="18" t="s">
        <v>712</v>
      </c>
      <c r="I82" s="17"/>
      <c r="J82" s="17"/>
      <c r="K82" s="17"/>
      <c r="L82" s="17"/>
    </row>
    <row r="83" spans="1:12" s="1" customFormat="1" ht="32.25" customHeight="1">
      <c r="A83" s="10" t="s">
        <v>38</v>
      </c>
      <c r="B83" s="11" t="s">
        <v>713</v>
      </c>
      <c r="C83" s="9">
        <v>1843</v>
      </c>
      <c r="D83" s="9">
        <v>1843</v>
      </c>
      <c r="E83" s="9">
        <v>0</v>
      </c>
      <c r="F83" s="7" t="s">
        <v>714</v>
      </c>
      <c r="G83" s="7" t="s">
        <v>715</v>
      </c>
      <c r="H83" s="18" t="s">
        <v>716</v>
      </c>
      <c r="I83" s="7" t="s">
        <v>717</v>
      </c>
      <c r="J83" s="18" t="s">
        <v>718</v>
      </c>
      <c r="K83" s="7" t="s">
        <v>719</v>
      </c>
      <c r="L83" s="18" t="s">
        <v>720</v>
      </c>
    </row>
    <row r="84" spans="1:12" s="1" customFormat="1" ht="32.25" customHeight="1">
      <c r="A84" s="12"/>
      <c r="B84" s="13"/>
      <c r="C84" s="14"/>
      <c r="D84" s="14"/>
      <c r="E84" s="14"/>
      <c r="F84" s="14"/>
      <c r="G84" s="7" t="s">
        <v>721</v>
      </c>
      <c r="H84" s="18" t="s">
        <v>722</v>
      </c>
      <c r="I84" s="7" t="s">
        <v>723</v>
      </c>
      <c r="J84" s="18" t="s">
        <v>724</v>
      </c>
      <c r="K84" s="14"/>
      <c r="L84" s="14"/>
    </row>
    <row r="85" spans="1:12" s="1" customFormat="1" ht="14.25">
      <c r="A85" s="12"/>
      <c r="B85" s="13"/>
      <c r="C85" s="14"/>
      <c r="D85" s="14"/>
      <c r="E85" s="14"/>
      <c r="F85" s="14"/>
      <c r="G85" s="7" t="s">
        <v>725</v>
      </c>
      <c r="H85" s="18" t="s">
        <v>726</v>
      </c>
      <c r="I85" s="7" t="s">
        <v>727</v>
      </c>
      <c r="J85" s="18" t="s">
        <v>728</v>
      </c>
      <c r="K85" s="14"/>
      <c r="L85" s="14"/>
    </row>
    <row r="86" spans="1:12" s="1" customFormat="1" ht="14.25">
      <c r="A86" s="12"/>
      <c r="B86" s="13"/>
      <c r="C86" s="14"/>
      <c r="D86" s="14"/>
      <c r="E86" s="14"/>
      <c r="F86" s="14"/>
      <c r="G86" s="7" t="s">
        <v>729</v>
      </c>
      <c r="H86" s="18" t="s">
        <v>730</v>
      </c>
      <c r="I86" s="14"/>
      <c r="J86" s="14"/>
      <c r="K86" s="14"/>
      <c r="L86" s="14"/>
    </row>
    <row r="87" spans="1:12" s="1" customFormat="1" ht="51.75" customHeight="1">
      <c r="A87" s="15"/>
      <c r="B87" s="16"/>
      <c r="C87" s="17"/>
      <c r="D87" s="17"/>
      <c r="E87" s="17"/>
      <c r="F87" s="17"/>
      <c r="G87" s="7" t="s">
        <v>731</v>
      </c>
      <c r="H87" s="18" t="s">
        <v>732</v>
      </c>
      <c r="I87" s="17"/>
      <c r="J87" s="17"/>
      <c r="K87" s="17"/>
      <c r="L87" s="17"/>
    </row>
    <row r="88" spans="1:12" s="1" customFormat="1" ht="35.25" customHeight="1">
      <c r="A88" s="10" t="s">
        <v>38</v>
      </c>
      <c r="B88" s="11" t="s">
        <v>733</v>
      </c>
      <c r="C88" s="9">
        <v>105</v>
      </c>
      <c r="D88" s="9">
        <v>105</v>
      </c>
      <c r="E88" s="9">
        <v>0</v>
      </c>
      <c r="F88" s="7" t="s">
        <v>734</v>
      </c>
      <c r="G88" s="7" t="s">
        <v>735</v>
      </c>
      <c r="H88" s="18" t="s">
        <v>622</v>
      </c>
      <c r="I88" s="7" t="s">
        <v>736</v>
      </c>
      <c r="J88" s="18" t="s">
        <v>737</v>
      </c>
      <c r="K88" s="7" t="s">
        <v>738</v>
      </c>
      <c r="L88" s="18" t="s">
        <v>739</v>
      </c>
    </row>
    <row r="89" spans="1:12" s="1" customFormat="1" ht="192" customHeight="1">
      <c r="A89" s="12"/>
      <c r="B89" s="13"/>
      <c r="C89" s="14"/>
      <c r="D89" s="14"/>
      <c r="E89" s="14"/>
      <c r="F89" s="14"/>
      <c r="G89" s="7" t="s">
        <v>740</v>
      </c>
      <c r="H89" s="18" t="s">
        <v>622</v>
      </c>
      <c r="I89" s="7" t="s">
        <v>581</v>
      </c>
      <c r="J89" s="18" t="s">
        <v>741</v>
      </c>
      <c r="K89" s="14"/>
      <c r="L89" s="14"/>
    </row>
    <row r="90" spans="1:12" s="1" customFormat="1" ht="24">
      <c r="A90" s="12"/>
      <c r="B90" s="13"/>
      <c r="C90" s="14"/>
      <c r="D90" s="14"/>
      <c r="E90" s="14"/>
      <c r="F90" s="14"/>
      <c r="G90" s="7" t="s">
        <v>742</v>
      </c>
      <c r="H90" s="18" t="s">
        <v>622</v>
      </c>
      <c r="I90" s="7" t="s">
        <v>743</v>
      </c>
      <c r="J90" s="18" t="s">
        <v>744</v>
      </c>
      <c r="K90" s="14"/>
      <c r="L90" s="14"/>
    </row>
    <row r="91" spans="1:12" s="1" customFormat="1" ht="24">
      <c r="A91" s="12"/>
      <c r="B91" s="13"/>
      <c r="C91" s="14"/>
      <c r="D91" s="14"/>
      <c r="E91" s="14"/>
      <c r="F91" s="14"/>
      <c r="G91" s="7" t="s">
        <v>745</v>
      </c>
      <c r="H91" s="18" t="s">
        <v>622</v>
      </c>
      <c r="I91" s="14"/>
      <c r="J91" s="14"/>
      <c r="K91" s="14"/>
      <c r="L91" s="14"/>
    </row>
    <row r="92" spans="1:12" s="1" customFormat="1" ht="24">
      <c r="A92" s="12"/>
      <c r="B92" s="13"/>
      <c r="C92" s="14"/>
      <c r="D92" s="14"/>
      <c r="E92" s="14"/>
      <c r="F92" s="14"/>
      <c r="G92" s="7" t="s">
        <v>746</v>
      </c>
      <c r="H92" s="18" t="s">
        <v>622</v>
      </c>
      <c r="I92" s="14"/>
      <c r="J92" s="14"/>
      <c r="K92" s="14"/>
      <c r="L92" s="14"/>
    </row>
    <row r="93" spans="1:12" s="1" customFormat="1" ht="14.25">
      <c r="A93" s="12"/>
      <c r="B93" s="13"/>
      <c r="C93" s="14"/>
      <c r="D93" s="14"/>
      <c r="E93" s="14"/>
      <c r="F93" s="14"/>
      <c r="G93" s="7" t="s">
        <v>747</v>
      </c>
      <c r="H93" s="18" t="s">
        <v>748</v>
      </c>
      <c r="I93" s="14"/>
      <c r="J93" s="14"/>
      <c r="K93" s="14"/>
      <c r="L93" s="14"/>
    </row>
    <row r="94" spans="1:12" s="1" customFormat="1" ht="14.25">
      <c r="A94" s="15"/>
      <c r="B94" s="16"/>
      <c r="C94" s="17"/>
      <c r="D94" s="17"/>
      <c r="E94" s="17"/>
      <c r="F94" s="17"/>
      <c r="G94" s="7" t="s">
        <v>749</v>
      </c>
      <c r="H94" s="18" t="s">
        <v>750</v>
      </c>
      <c r="I94" s="17"/>
      <c r="J94" s="17"/>
      <c r="K94" s="17"/>
      <c r="L94" s="17"/>
    </row>
    <row r="95" spans="1:12" s="1" customFormat="1" ht="33" customHeight="1">
      <c r="A95" s="10" t="s">
        <v>38</v>
      </c>
      <c r="B95" s="11" t="s">
        <v>751</v>
      </c>
      <c r="C95" s="9">
        <v>137</v>
      </c>
      <c r="D95" s="9">
        <v>137</v>
      </c>
      <c r="E95" s="9">
        <v>0</v>
      </c>
      <c r="F95" s="7" t="s">
        <v>752</v>
      </c>
      <c r="G95" s="7" t="s">
        <v>753</v>
      </c>
      <c r="H95" s="18" t="s">
        <v>754</v>
      </c>
      <c r="I95" s="7" t="s">
        <v>755</v>
      </c>
      <c r="J95" s="18" t="s">
        <v>756</v>
      </c>
      <c r="K95" s="7" t="s">
        <v>541</v>
      </c>
      <c r="L95" s="18" t="s">
        <v>757</v>
      </c>
    </row>
    <row r="96" spans="1:12" s="1" customFormat="1" ht="14.25">
      <c r="A96" s="12"/>
      <c r="B96" s="13"/>
      <c r="C96" s="14"/>
      <c r="D96" s="14"/>
      <c r="E96" s="14"/>
      <c r="F96" s="14"/>
      <c r="G96" s="7" t="s">
        <v>758</v>
      </c>
      <c r="H96" s="18" t="s">
        <v>759</v>
      </c>
      <c r="I96" s="14"/>
      <c r="J96" s="14"/>
      <c r="K96" s="14"/>
      <c r="L96" s="14"/>
    </row>
    <row r="97" spans="1:12" s="1" customFormat="1" ht="14.25">
      <c r="A97" s="12"/>
      <c r="B97" s="13"/>
      <c r="C97" s="14"/>
      <c r="D97" s="14"/>
      <c r="E97" s="14"/>
      <c r="F97" s="14"/>
      <c r="G97" s="7" t="s">
        <v>760</v>
      </c>
      <c r="H97" s="18" t="s">
        <v>761</v>
      </c>
      <c r="I97" s="14"/>
      <c r="J97" s="14"/>
      <c r="K97" s="14"/>
      <c r="L97" s="14"/>
    </row>
    <row r="98" spans="1:12" s="1" customFormat="1" ht="22.5" customHeight="1">
      <c r="A98" s="15"/>
      <c r="B98" s="16"/>
      <c r="C98" s="17"/>
      <c r="D98" s="17"/>
      <c r="E98" s="17"/>
      <c r="F98" s="17"/>
      <c r="G98" s="7" t="s">
        <v>762</v>
      </c>
      <c r="H98" s="18" t="s">
        <v>763</v>
      </c>
      <c r="I98" s="17"/>
      <c r="J98" s="17"/>
      <c r="K98" s="17"/>
      <c r="L98" s="17"/>
    </row>
    <row r="99" spans="1:12" s="1" customFormat="1" ht="14.25">
      <c r="A99" s="10" t="s">
        <v>38</v>
      </c>
      <c r="B99" s="11" t="s">
        <v>764</v>
      </c>
      <c r="C99" s="9">
        <v>190.2</v>
      </c>
      <c r="D99" s="9">
        <v>190.2</v>
      </c>
      <c r="E99" s="9">
        <v>0</v>
      </c>
      <c r="F99" s="7" t="s">
        <v>765</v>
      </c>
      <c r="G99" s="7" t="s">
        <v>766</v>
      </c>
      <c r="H99" s="18" t="s">
        <v>767</v>
      </c>
      <c r="I99" s="7" t="s">
        <v>768</v>
      </c>
      <c r="J99" s="18" t="s">
        <v>769</v>
      </c>
      <c r="K99" s="7" t="s">
        <v>770</v>
      </c>
      <c r="L99" s="18" t="s">
        <v>771</v>
      </c>
    </row>
    <row r="100" spans="1:12" s="1" customFormat="1" ht="14.25">
      <c r="A100" s="12"/>
      <c r="B100" s="13"/>
      <c r="C100" s="14"/>
      <c r="D100" s="14"/>
      <c r="E100" s="14"/>
      <c r="F100" s="14"/>
      <c r="G100" s="7" t="s">
        <v>772</v>
      </c>
      <c r="H100" s="18" t="s">
        <v>773</v>
      </c>
      <c r="I100" s="7" t="s">
        <v>774</v>
      </c>
      <c r="J100" s="18" t="s">
        <v>769</v>
      </c>
      <c r="K100" s="14"/>
      <c r="L100" s="14"/>
    </row>
    <row r="101" spans="1:12" s="1" customFormat="1" ht="14.25">
      <c r="A101" s="12"/>
      <c r="B101" s="13"/>
      <c r="C101" s="14"/>
      <c r="D101" s="14"/>
      <c r="E101" s="14"/>
      <c r="F101" s="14"/>
      <c r="G101" s="7" t="s">
        <v>775</v>
      </c>
      <c r="H101" s="18" t="s">
        <v>776</v>
      </c>
      <c r="I101" s="7" t="s">
        <v>772</v>
      </c>
      <c r="J101" s="18" t="s">
        <v>777</v>
      </c>
      <c r="K101" s="14"/>
      <c r="L101" s="14"/>
    </row>
    <row r="102" spans="1:12" s="1" customFormat="1" ht="14.25">
      <c r="A102" s="12"/>
      <c r="B102" s="13"/>
      <c r="C102" s="14"/>
      <c r="D102" s="14"/>
      <c r="E102" s="14"/>
      <c r="F102" s="14"/>
      <c r="G102" s="7" t="s">
        <v>772</v>
      </c>
      <c r="H102" s="18" t="s">
        <v>778</v>
      </c>
      <c r="I102" s="14"/>
      <c r="J102" s="14"/>
      <c r="K102" s="14"/>
      <c r="L102" s="14"/>
    </row>
    <row r="103" spans="1:12" s="1" customFormat="1" ht="26.25" customHeight="1">
      <c r="A103" s="15"/>
      <c r="B103" s="16"/>
      <c r="C103" s="17"/>
      <c r="D103" s="17"/>
      <c r="E103" s="17"/>
      <c r="F103" s="17"/>
      <c r="G103" s="7" t="s">
        <v>779</v>
      </c>
      <c r="H103" s="18" t="s">
        <v>776</v>
      </c>
      <c r="I103" s="17"/>
      <c r="J103" s="17"/>
      <c r="K103" s="17"/>
      <c r="L103" s="17"/>
    </row>
    <row r="104" spans="1:12" s="1" customFormat="1" ht="14.25">
      <c r="A104" s="10" t="s">
        <v>38</v>
      </c>
      <c r="B104" s="11" t="s">
        <v>780</v>
      </c>
      <c r="C104" s="9">
        <v>1000</v>
      </c>
      <c r="D104" s="9">
        <v>1000</v>
      </c>
      <c r="E104" s="9">
        <v>0</v>
      </c>
      <c r="F104" s="7" t="s">
        <v>781</v>
      </c>
      <c r="G104" s="7" t="s">
        <v>782</v>
      </c>
      <c r="H104" s="18" t="s">
        <v>601</v>
      </c>
      <c r="I104" s="7" t="s">
        <v>783</v>
      </c>
      <c r="J104" s="18" t="s">
        <v>784</v>
      </c>
      <c r="K104" s="7" t="s">
        <v>541</v>
      </c>
      <c r="L104" s="18" t="s">
        <v>785</v>
      </c>
    </row>
    <row r="105" spans="1:12" s="1" customFormat="1" ht="14.25">
      <c r="A105" s="12"/>
      <c r="B105" s="13"/>
      <c r="C105" s="14"/>
      <c r="D105" s="14"/>
      <c r="E105" s="14"/>
      <c r="F105" s="14"/>
      <c r="G105" s="7" t="s">
        <v>786</v>
      </c>
      <c r="H105" s="18" t="s">
        <v>601</v>
      </c>
      <c r="I105" s="14"/>
      <c r="J105" s="14"/>
      <c r="K105" s="14"/>
      <c r="L105" s="14"/>
    </row>
    <row r="106" spans="1:12" s="1" customFormat="1" ht="14.25">
      <c r="A106" s="12"/>
      <c r="B106" s="13"/>
      <c r="C106" s="14"/>
      <c r="D106" s="14"/>
      <c r="E106" s="14"/>
      <c r="F106" s="14"/>
      <c r="G106" s="7" t="s">
        <v>787</v>
      </c>
      <c r="H106" s="18" t="s">
        <v>601</v>
      </c>
      <c r="I106" s="14"/>
      <c r="J106" s="14"/>
      <c r="K106" s="14"/>
      <c r="L106" s="14"/>
    </row>
    <row r="107" spans="1:12" s="1" customFormat="1" ht="14.25">
      <c r="A107" s="12"/>
      <c r="B107" s="13"/>
      <c r="C107" s="14"/>
      <c r="D107" s="14"/>
      <c r="E107" s="14"/>
      <c r="F107" s="14"/>
      <c r="G107" s="7" t="s">
        <v>788</v>
      </c>
      <c r="H107" s="18" t="s">
        <v>601</v>
      </c>
      <c r="I107" s="14"/>
      <c r="J107" s="14"/>
      <c r="K107" s="14"/>
      <c r="L107" s="14"/>
    </row>
    <row r="108" spans="1:12" s="1" customFormat="1" ht="14.25">
      <c r="A108" s="12"/>
      <c r="B108" s="13"/>
      <c r="C108" s="14"/>
      <c r="D108" s="14"/>
      <c r="E108" s="14"/>
      <c r="F108" s="14"/>
      <c r="G108" s="7" t="s">
        <v>789</v>
      </c>
      <c r="H108" s="18" t="s">
        <v>601</v>
      </c>
      <c r="I108" s="14"/>
      <c r="J108" s="14"/>
      <c r="K108" s="14"/>
      <c r="L108" s="14"/>
    </row>
    <row r="109" spans="1:12" s="1" customFormat="1" ht="14.25">
      <c r="A109" s="15"/>
      <c r="B109" s="16"/>
      <c r="C109" s="17"/>
      <c r="D109" s="17"/>
      <c r="E109" s="17"/>
      <c r="F109" s="17"/>
      <c r="G109" s="7" t="s">
        <v>790</v>
      </c>
      <c r="H109" s="18" t="s">
        <v>791</v>
      </c>
      <c r="I109" s="17"/>
      <c r="J109" s="17"/>
      <c r="K109" s="17"/>
      <c r="L109" s="17"/>
    </row>
    <row r="110" spans="1:12" s="1" customFormat="1" ht="21.75" customHeight="1">
      <c r="A110" s="10" t="s">
        <v>38</v>
      </c>
      <c r="B110" s="11" t="s">
        <v>792</v>
      </c>
      <c r="C110" s="9">
        <v>8661.61</v>
      </c>
      <c r="D110" s="9">
        <v>8661.61</v>
      </c>
      <c r="E110" s="9">
        <v>0</v>
      </c>
      <c r="F110" s="7" t="s">
        <v>793</v>
      </c>
      <c r="G110" s="7" t="s">
        <v>794</v>
      </c>
      <c r="H110" s="18" t="s">
        <v>637</v>
      </c>
      <c r="I110" s="7" t="s">
        <v>795</v>
      </c>
      <c r="J110" s="18" t="s">
        <v>767</v>
      </c>
      <c r="K110" s="7" t="s">
        <v>796</v>
      </c>
      <c r="L110" s="18" t="s">
        <v>767</v>
      </c>
    </row>
    <row r="111" spans="1:12" s="1" customFormat="1" ht="21.75" customHeight="1">
      <c r="A111" s="12"/>
      <c r="B111" s="13"/>
      <c r="C111" s="14"/>
      <c r="D111" s="14"/>
      <c r="E111" s="14"/>
      <c r="F111" s="14"/>
      <c r="G111" s="7" t="s">
        <v>797</v>
      </c>
      <c r="H111" s="18" t="s">
        <v>798</v>
      </c>
      <c r="I111" s="7" t="s">
        <v>799</v>
      </c>
      <c r="J111" s="18" t="s">
        <v>800</v>
      </c>
      <c r="K111" s="7" t="s">
        <v>801</v>
      </c>
      <c r="L111" s="18" t="s">
        <v>511</v>
      </c>
    </row>
    <row r="112" spans="1:12" s="1" customFormat="1" ht="14.25">
      <c r="A112" s="12"/>
      <c r="B112" s="13"/>
      <c r="C112" s="14"/>
      <c r="D112" s="14"/>
      <c r="E112" s="14"/>
      <c r="F112" s="14"/>
      <c r="G112" s="7" t="s">
        <v>802</v>
      </c>
      <c r="H112" s="18" t="s">
        <v>803</v>
      </c>
      <c r="I112" s="7" t="s">
        <v>804</v>
      </c>
      <c r="J112" s="18" t="s">
        <v>805</v>
      </c>
      <c r="K112" s="14"/>
      <c r="L112" s="14"/>
    </row>
    <row r="113" spans="1:12" s="1" customFormat="1" ht="24">
      <c r="A113" s="12"/>
      <c r="B113" s="13"/>
      <c r="C113" s="14"/>
      <c r="D113" s="14"/>
      <c r="E113" s="14"/>
      <c r="F113" s="14"/>
      <c r="G113" s="7" t="s">
        <v>806</v>
      </c>
      <c r="H113" s="18" t="s">
        <v>637</v>
      </c>
      <c r="I113" s="14"/>
      <c r="J113" s="14"/>
      <c r="K113" s="14"/>
      <c r="L113" s="14"/>
    </row>
    <row r="114" spans="1:12" s="1" customFormat="1" ht="24">
      <c r="A114" s="12"/>
      <c r="B114" s="13"/>
      <c r="C114" s="14"/>
      <c r="D114" s="14"/>
      <c r="E114" s="14"/>
      <c r="F114" s="14"/>
      <c r="G114" s="7" t="s">
        <v>807</v>
      </c>
      <c r="H114" s="18" t="s">
        <v>808</v>
      </c>
      <c r="I114" s="14"/>
      <c r="J114" s="14"/>
      <c r="K114" s="14"/>
      <c r="L114" s="14"/>
    </row>
    <row r="115" spans="1:12" s="1" customFormat="1" ht="24">
      <c r="A115" s="12"/>
      <c r="B115" s="13"/>
      <c r="C115" s="14"/>
      <c r="D115" s="14"/>
      <c r="E115" s="14"/>
      <c r="F115" s="14"/>
      <c r="G115" s="7" t="s">
        <v>809</v>
      </c>
      <c r="H115" s="18" t="s">
        <v>810</v>
      </c>
      <c r="I115" s="14"/>
      <c r="J115" s="14"/>
      <c r="K115" s="14"/>
      <c r="L115" s="14"/>
    </row>
    <row r="116" spans="1:12" s="1" customFormat="1" ht="14.25">
      <c r="A116" s="12"/>
      <c r="B116" s="13"/>
      <c r="C116" s="14"/>
      <c r="D116" s="14"/>
      <c r="E116" s="14"/>
      <c r="F116" s="14"/>
      <c r="G116" s="7" t="s">
        <v>811</v>
      </c>
      <c r="H116" s="18" t="s">
        <v>812</v>
      </c>
      <c r="I116" s="14"/>
      <c r="J116" s="14"/>
      <c r="K116" s="14"/>
      <c r="L116" s="14"/>
    </row>
    <row r="117" spans="1:12" s="1" customFormat="1" ht="14.25">
      <c r="A117" s="12"/>
      <c r="B117" s="13"/>
      <c r="C117" s="14"/>
      <c r="D117" s="14"/>
      <c r="E117" s="14"/>
      <c r="F117" s="14"/>
      <c r="G117" s="7" t="s">
        <v>813</v>
      </c>
      <c r="H117" s="18" t="s">
        <v>814</v>
      </c>
      <c r="I117" s="14"/>
      <c r="J117" s="14"/>
      <c r="K117" s="14"/>
      <c r="L117" s="14"/>
    </row>
    <row r="118" spans="1:12" s="1" customFormat="1" ht="14.25">
      <c r="A118" s="12"/>
      <c r="B118" s="13"/>
      <c r="C118" s="14"/>
      <c r="D118" s="14"/>
      <c r="E118" s="14"/>
      <c r="F118" s="14"/>
      <c r="G118" s="7" t="s">
        <v>815</v>
      </c>
      <c r="H118" s="18" t="s">
        <v>814</v>
      </c>
      <c r="I118" s="14"/>
      <c r="J118" s="14"/>
      <c r="K118" s="14"/>
      <c r="L118" s="14"/>
    </row>
    <row r="119" spans="1:12" s="1" customFormat="1" ht="14.25">
      <c r="A119" s="12"/>
      <c r="B119" s="13"/>
      <c r="C119" s="14"/>
      <c r="D119" s="14"/>
      <c r="E119" s="14"/>
      <c r="F119" s="14"/>
      <c r="G119" s="7" t="s">
        <v>816</v>
      </c>
      <c r="H119" s="18" t="s">
        <v>814</v>
      </c>
      <c r="I119" s="14"/>
      <c r="J119" s="14"/>
      <c r="K119" s="14"/>
      <c r="L119" s="14"/>
    </row>
    <row r="120" spans="1:12" s="1" customFormat="1" ht="14.25">
      <c r="A120" s="12"/>
      <c r="B120" s="13"/>
      <c r="C120" s="14"/>
      <c r="D120" s="14"/>
      <c r="E120" s="14"/>
      <c r="F120" s="14"/>
      <c r="G120" s="7" t="s">
        <v>817</v>
      </c>
      <c r="H120" s="18" t="s">
        <v>818</v>
      </c>
      <c r="I120" s="14"/>
      <c r="J120" s="14"/>
      <c r="K120" s="14"/>
      <c r="L120" s="14"/>
    </row>
    <row r="121" spans="1:12" s="1" customFormat="1" ht="14.25">
      <c r="A121" s="12"/>
      <c r="B121" s="13"/>
      <c r="C121" s="14"/>
      <c r="D121" s="14"/>
      <c r="E121" s="14"/>
      <c r="F121" s="14"/>
      <c r="G121" s="7" t="s">
        <v>819</v>
      </c>
      <c r="H121" s="18" t="s">
        <v>767</v>
      </c>
      <c r="I121" s="14"/>
      <c r="J121" s="14"/>
      <c r="K121" s="14"/>
      <c r="L121" s="14"/>
    </row>
    <row r="122" spans="1:12" s="1" customFormat="1" ht="14.25">
      <c r="A122" s="12"/>
      <c r="B122" s="13"/>
      <c r="C122" s="14"/>
      <c r="D122" s="14"/>
      <c r="E122" s="14"/>
      <c r="F122" s="14"/>
      <c r="G122" s="7" t="s">
        <v>820</v>
      </c>
      <c r="H122" s="18" t="s">
        <v>821</v>
      </c>
      <c r="I122" s="14"/>
      <c r="J122" s="14"/>
      <c r="K122" s="14"/>
      <c r="L122" s="14"/>
    </row>
    <row r="123" spans="1:12" s="1" customFormat="1" ht="32.25" customHeight="1">
      <c r="A123" s="15"/>
      <c r="B123" s="16"/>
      <c r="C123" s="17"/>
      <c r="D123" s="17"/>
      <c r="E123" s="17"/>
      <c r="F123" s="17"/>
      <c r="G123" s="7" t="s">
        <v>822</v>
      </c>
      <c r="H123" s="18" t="s">
        <v>767</v>
      </c>
      <c r="I123" s="17"/>
      <c r="J123" s="17"/>
      <c r="K123" s="17"/>
      <c r="L123" s="17"/>
    </row>
    <row r="124" spans="1:12" s="1" customFormat="1" ht="153" customHeight="1">
      <c r="A124" s="10" t="s">
        <v>38</v>
      </c>
      <c r="B124" s="11" t="s">
        <v>823</v>
      </c>
      <c r="C124" s="9">
        <v>3308.5</v>
      </c>
      <c r="D124" s="9">
        <v>3308.5</v>
      </c>
      <c r="E124" s="9">
        <v>0</v>
      </c>
      <c r="F124" s="7" t="s">
        <v>824</v>
      </c>
      <c r="G124" s="7" t="s">
        <v>825</v>
      </c>
      <c r="H124" s="18" t="s">
        <v>637</v>
      </c>
      <c r="I124" s="7" t="s">
        <v>826</v>
      </c>
      <c r="J124" s="18" t="s">
        <v>827</v>
      </c>
      <c r="K124" s="7" t="s">
        <v>801</v>
      </c>
      <c r="L124" s="18" t="s">
        <v>604</v>
      </c>
    </row>
    <row r="125" spans="1:12" s="1" customFormat="1" ht="24" customHeight="1">
      <c r="A125" s="12"/>
      <c r="B125" s="13"/>
      <c r="C125" s="14"/>
      <c r="D125" s="14"/>
      <c r="E125" s="14"/>
      <c r="F125" s="14"/>
      <c r="G125" s="7" t="s">
        <v>828</v>
      </c>
      <c r="H125" s="18" t="s">
        <v>637</v>
      </c>
      <c r="I125" s="7" t="s">
        <v>581</v>
      </c>
      <c r="J125" s="18" t="s">
        <v>829</v>
      </c>
      <c r="K125" s="14"/>
      <c r="L125" s="14"/>
    </row>
    <row r="126" spans="1:12" s="1" customFormat="1" ht="24" customHeight="1">
      <c r="A126" s="12"/>
      <c r="B126" s="13"/>
      <c r="C126" s="14"/>
      <c r="D126" s="14"/>
      <c r="E126" s="14"/>
      <c r="F126" s="14"/>
      <c r="G126" s="7" t="s">
        <v>830</v>
      </c>
      <c r="H126" s="18" t="s">
        <v>637</v>
      </c>
      <c r="I126" s="14"/>
      <c r="J126" s="14"/>
      <c r="K126" s="14"/>
      <c r="L126" s="14"/>
    </row>
    <row r="127" spans="1:12" s="1" customFormat="1" ht="24">
      <c r="A127" s="12"/>
      <c r="B127" s="13"/>
      <c r="C127" s="14"/>
      <c r="D127" s="14"/>
      <c r="E127" s="14"/>
      <c r="F127" s="14"/>
      <c r="G127" s="7" t="s">
        <v>831</v>
      </c>
      <c r="H127" s="18" t="s">
        <v>637</v>
      </c>
      <c r="I127" s="14"/>
      <c r="J127" s="14"/>
      <c r="K127" s="14"/>
      <c r="L127" s="14"/>
    </row>
    <row r="128" spans="1:12" s="1" customFormat="1" ht="24" customHeight="1">
      <c r="A128" s="12"/>
      <c r="B128" s="13"/>
      <c r="C128" s="14"/>
      <c r="D128" s="14"/>
      <c r="E128" s="14"/>
      <c r="F128" s="14"/>
      <c r="G128" s="7" t="s">
        <v>832</v>
      </c>
      <c r="H128" s="18" t="s">
        <v>833</v>
      </c>
      <c r="I128" s="14"/>
      <c r="J128" s="14"/>
      <c r="K128" s="14"/>
      <c r="L128" s="14"/>
    </row>
    <row r="129" spans="1:12" s="1" customFormat="1" ht="24" customHeight="1">
      <c r="A129" s="12"/>
      <c r="B129" s="13"/>
      <c r="C129" s="14"/>
      <c r="D129" s="14"/>
      <c r="E129" s="14"/>
      <c r="F129" s="14"/>
      <c r="G129" s="7" t="s">
        <v>834</v>
      </c>
      <c r="H129" s="18" t="s">
        <v>835</v>
      </c>
      <c r="I129" s="14"/>
      <c r="J129" s="14"/>
      <c r="K129" s="14"/>
      <c r="L129" s="14"/>
    </row>
    <row r="130" spans="1:12" s="1" customFormat="1" ht="24" customHeight="1">
      <c r="A130" s="12"/>
      <c r="B130" s="13"/>
      <c r="C130" s="14"/>
      <c r="D130" s="14"/>
      <c r="E130" s="14"/>
      <c r="F130" s="14"/>
      <c r="G130" s="7" t="s">
        <v>836</v>
      </c>
      <c r="H130" s="18" t="s">
        <v>791</v>
      </c>
      <c r="I130" s="14"/>
      <c r="J130" s="14"/>
      <c r="K130" s="14"/>
      <c r="L130" s="14"/>
    </row>
    <row r="131" spans="1:12" s="1" customFormat="1" ht="24" customHeight="1">
      <c r="A131" s="12"/>
      <c r="B131" s="13"/>
      <c r="C131" s="14"/>
      <c r="D131" s="14"/>
      <c r="E131" s="14"/>
      <c r="F131" s="14"/>
      <c r="G131" s="7" t="s">
        <v>837</v>
      </c>
      <c r="H131" s="18" t="s">
        <v>838</v>
      </c>
      <c r="I131" s="14"/>
      <c r="J131" s="14"/>
      <c r="K131" s="14"/>
      <c r="L131" s="14"/>
    </row>
    <row r="132" spans="1:12" s="1" customFormat="1" ht="164.25" customHeight="1">
      <c r="A132" s="15"/>
      <c r="B132" s="16"/>
      <c r="C132" s="17"/>
      <c r="D132" s="17"/>
      <c r="E132" s="17"/>
      <c r="F132" s="17"/>
      <c r="G132" s="7" t="s">
        <v>839</v>
      </c>
      <c r="H132" s="18" t="s">
        <v>840</v>
      </c>
      <c r="I132" s="17"/>
      <c r="J132" s="17"/>
      <c r="K132" s="17"/>
      <c r="L132" s="17"/>
    </row>
    <row r="133" spans="1:12" s="1" customFormat="1" ht="14.25">
      <c r="A133" s="10" t="s">
        <v>38</v>
      </c>
      <c r="B133" s="11" t="s">
        <v>841</v>
      </c>
      <c r="C133" s="9">
        <v>432</v>
      </c>
      <c r="D133" s="9">
        <v>432</v>
      </c>
      <c r="E133" s="9">
        <v>0</v>
      </c>
      <c r="F133" s="7" t="s">
        <v>38</v>
      </c>
      <c r="G133" s="7" t="s">
        <v>38</v>
      </c>
      <c r="H133" s="7" t="s">
        <v>38</v>
      </c>
      <c r="I133" s="7" t="s">
        <v>38</v>
      </c>
      <c r="J133" s="7" t="s">
        <v>38</v>
      </c>
      <c r="K133" s="7" t="s">
        <v>38</v>
      </c>
      <c r="L133" s="7" t="s">
        <v>38</v>
      </c>
    </row>
    <row r="134" spans="1:12" s="1" customFormat="1" ht="28.5" customHeight="1">
      <c r="A134" s="10" t="s">
        <v>38</v>
      </c>
      <c r="B134" s="11" t="s">
        <v>842</v>
      </c>
      <c r="C134" s="9">
        <v>275</v>
      </c>
      <c r="D134" s="9">
        <v>275</v>
      </c>
      <c r="E134" s="9">
        <v>0</v>
      </c>
      <c r="F134" s="7" t="s">
        <v>843</v>
      </c>
      <c r="G134" s="7" t="s">
        <v>844</v>
      </c>
      <c r="H134" s="18" t="s">
        <v>845</v>
      </c>
      <c r="I134" s="7" t="s">
        <v>846</v>
      </c>
      <c r="J134" s="18" t="s">
        <v>767</v>
      </c>
      <c r="K134" s="7" t="s">
        <v>38</v>
      </c>
      <c r="L134" s="18" t="s">
        <v>847</v>
      </c>
    </row>
    <row r="135" spans="1:12" s="1" customFormat="1" ht="33.75" customHeight="1">
      <c r="A135" s="15"/>
      <c r="B135" s="16"/>
      <c r="C135" s="17"/>
      <c r="D135" s="17"/>
      <c r="E135" s="17"/>
      <c r="F135" s="17"/>
      <c r="G135" s="7" t="s">
        <v>681</v>
      </c>
      <c r="H135" s="18" t="s">
        <v>848</v>
      </c>
      <c r="I135" s="17"/>
      <c r="J135" s="17"/>
      <c r="K135" s="17"/>
      <c r="L135" s="17"/>
    </row>
    <row r="136" spans="1:12" s="1" customFormat="1" ht="14.25">
      <c r="A136" s="10" t="s">
        <v>38</v>
      </c>
      <c r="B136" s="11" t="s">
        <v>849</v>
      </c>
      <c r="C136" s="9">
        <v>157</v>
      </c>
      <c r="D136" s="9">
        <v>157</v>
      </c>
      <c r="E136" s="9">
        <v>0</v>
      </c>
      <c r="F136" s="7" t="s">
        <v>850</v>
      </c>
      <c r="G136" s="7" t="s">
        <v>851</v>
      </c>
      <c r="H136" s="18" t="s">
        <v>845</v>
      </c>
      <c r="I136" s="7" t="s">
        <v>852</v>
      </c>
      <c r="J136" s="18" t="s">
        <v>853</v>
      </c>
      <c r="K136" s="7" t="s">
        <v>38</v>
      </c>
      <c r="L136" s="18" t="s">
        <v>847</v>
      </c>
    </row>
    <row r="137" spans="1:12" s="1" customFormat="1" ht="21" customHeight="1">
      <c r="A137" s="15"/>
      <c r="B137" s="16"/>
      <c r="C137" s="17"/>
      <c r="D137" s="17"/>
      <c r="E137" s="17"/>
      <c r="F137" s="17"/>
      <c r="G137" s="7" t="s">
        <v>854</v>
      </c>
      <c r="H137" s="18" t="s">
        <v>855</v>
      </c>
      <c r="I137" s="17"/>
      <c r="J137" s="17"/>
      <c r="K137" s="17"/>
      <c r="L137" s="17"/>
    </row>
    <row r="138" spans="1:12" s="1" customFormat="1" ht="14.25">
      <c r="A138" s="10" t="s">
        <v>38</v>
      </c>
      <c r="B138" s="11" t="s">
        <v>856</v>
      </c>
      <c r="C138" s="9">
        <v>115</v>
      </c>
      <c r="D138" s="9">
        <v>115</v>
      </c>
      <c r="E138" s="9">
        <v>0</v>
      </c>
      <c r="F138" s="7" t="s">
        <v>38</v>
      </c>
      <c r="G138" s="7" t="s">
        <v>38</v>
      </c>
      <c r="H138" s="7" t="s">
        <v>38</v>
      </c>
      <c r="I138" s="7" t="s">
        <v>38</v>
      </c>
      <c r="J138" s="7" t="s">
        <v>38</v>
      </c>
      <c r="K138" s="7" t="s">
        <v>38</v>
      </c>
      <c r="L138" s="7" t="s">
        <v>38</v>
      </c>
    </row>
    <row r="139" spans="1:12" s="1" customFormat="1" ht="42" customHeight="1">
      <c r="A139" s="10" t="s">
        <v>38</v>
      </c>
      <c r="B139" s="11" t="s">
        <v>857</v>
      </c>
      <c r="C139" s="9">
        <v>115</v>
      </c>
      <c r="D139" s="9">
        <v>115</v>
      </c>
      <c r="E139" s="9">
        <v>0</v>
      </c>
      <c r="F139" s="7" t="s">
        <v>858</v>
      </c>
      <c r="G139" s="7" t="s">
        <v>859</v>
      </c>
      <c r="H139" s="18" t="s">
        <v>860</v>
      </c>
      <c r="I139" s="7" t="s">
        <v>861</v>
      </c>
      <c r="J139" s="18" t="s">
        <v>862</v>
      </c>
      <c r="K139" s="7" t="s">
        <v>863</v>
      </c>
      <c r="L139" s="18" t="s">
        <v>860</v>
      </c>
    </row>
    <row r="140" spans="1:12" s="1" customFormat="1" ht="34.5" customHeight="1">
      <c r="A140" s="12"/>
      <c r="B140" s="13"/>
      <c r="C140" s="14"/>
      <c r="D140" s="14"/>
      <c r="E140" s="14"/>
      <c r="F140" s="14"/>
      <c r="G140" s="7" t="s">
        <v>864</v>
      </c>
      <c r="H140" s="18" t="s">
        <v>860</v>
      </c>
      <c r="I140" s="7" t="s">
        <v>865</v>
      </c>
      <c r="J140" s="18" t="s">
        <v>866</v>
      </c>
      <c r="K140" s="14"/>
      <c r="L140" s="14"/>
    </row>
    <row r="141" spans="1:12" s="1" customFormat="1" ht="40.5" customHeight="1">
      <c r="A141" s="12"/>
      <c r="B141" s="13"/>
      <c r="C141" s="14"/>
      <c r="D141" s="14"/>
      <c r="E141" s="14"/>
      <c r="F141" s="14"/>
      <c r="G141" s="7" t="s">
        <v>867</v>
      </c>
      <c r="H141" s="18" t="s">
        <v>860</v>
      </c>
      <c r="I141" s="7" t="s">
        <v>868</v>
      </c>
      <c r="J141" s="18" t="s">
        <v>869</v>
      </c>
      <c r="K141" s="14"/>
      <c r="L141" s="14"/>
    </row>
    <row r="142" spans="1:12" s="1" customFormat="1" ht="33" customHeight="1">
      <c r="A142" s="15"/>
      <c r="B142" s="16"/>
      <c r="C142" s="17"/>
      <c r="D142" s="17"/>
      <c r="E142" s="17"/>
      <c r="F142" s="17"/>
      <c r="G142" s="7" t="s">
        <v>870</v>
      </c>
      <c r="H142" s="18" t="s">
        <v>871</v>
      </c>
      <c r="I142" s="7" t="s">
        <v>872</v>
      </c>
      <c r="J142" s="18" t="s">
        <v>873</v>
      </c>
      <c r="K142" s="17"/>
      <c r="L142" s="17"/>
    </row>
    <row r="143" spans="1:12" s="1" customFormat="1" ht="24" customHeight="1">
      <c r="A143" s="10" t="s">
        <v>38</v>
      </c>
      <c r="B143" s="11" t="s">
        <v>874</v>
      </c>
      <c r="C143" s="9">
        <v>5911.76</v>
      </c>
      <c r="D143" s="9">
        <v>991.76</v>
      </c>
      <c r="E143" s="9">
        <v>4920</v>
      </c>
      <c r="F143" s="7" t="s">
        <v>38</v>
      </c>
      <c r="G143" s="7" t="s">
        <v>38</v>
      </c>
      <c r="H143" s="7" t="s">
        <v>38</v>
      </c>
      <c r="I143" s="7" t="s">
        <v>38</v>
      </c>
      <c r="J143" s="7" t="s">
        <v>38</v>
      </c>
      <c r="K143" s="7" t="s">
        <v>38</v>
      </c>
      <c r="L143" s="7" t="s">
        <v>38</v>
      </c>
    </row>
    <row r="144" spans="1:12" s="1" customFormat="1" ht="14.25">
      <c r="A144" s="10" t="s">
        <v>38</v>
      </c>
      <c r="B144" s="11" t="s">
        <v>875</v>
      </c>
      <c r="C144" s="9">
        <v>141.2</v>
      </c>
      <c r="D144" s="9">
        <v>141.2</v>
      </c>
      <c r="E144" s="9">
        <v>0</v>
      </c>
      <c r="F144" s="7" t="s">
        <v>876</v>
      </c>
      <c r="G144" s="7" t="s">
        <v>877</v>
      </c>
      <c r="H144" s="18" t="s">
        <v>878</v>
      </c>
      <c r="I144" s="7" t="s">
        <v>879</v>
      </c>
      <c r="J144" s="18" t="s">
        <v>880</v>
      </c>
      <c r="K144" s="7" t="s">
        <v>38</v>
      </c>
      <c r="L144" s="18" t="s">
        <v>847</v>
      </c>
    </row>
    <row r="145" spans="1:12" s="1" customFormat="1" ht="14.25">
      <c r="A145" s="12"/>
      <c r="B145" s="13"/>
      <c r="C145" s="14"/>
      <c r="D145" s="14"/>
      <c r="E145" s="14"/>
      <c r="F145" s="14"/>
      <c r="G145" s="7" t="s">
        <v>881</v>
      </c>
      <c r="H145" s="18" t="s">
        <v>878</v>
      </c>
      <c r="I145" s="14"/>
      <c r="J145" s="14"/>
      <c r="K145" s="14"/>
      <c r="L145" s="14"/>
    </row>
    <row r="146" spans="1:12" s="1" customFormat="1" ht="14.25">
      <c r="A146" s="12"/>
      <c r="B146" s="13"/>
      <c r="C146" s="14"/>
      <c r="D146" s="14"/>
      <c r="E146" s="14"/>
      <c r="F146" s="14"/>
      <c r="G146" s="7" t="s">
        <v>882</v>
      </c>
      <c r="H146" s="18" t="s">
        <v>883</v>
      </c>
      <c r="I146" s="14"/>
      <c r="J146" s="14"/>
      <c r="K146" s="14"/>
      <c r="L146" s="14"/>
    </row>
    <row r="147" spans="1:12" s="1" customFormat="1" ht="14.25">
      <c r="A147" s="12"/>
      <c r="B147" s="13"/>
      <c r="C147" s="14"/>
      <c r="D147" s="14"/>
      <c r="E147" s="14"/>
      <c r="F147" s="14"/>
      <c r="G147" s="7" t="s">
        <v>884</v>
      </c>
      <c r="H147" s="18" t="s">
        <v>885</v>
      </c>
      <c r="I147" s="14"/>
      <c r="J147" s="14"/>
      <c r="K147" s="14"/>
      <c r="L147" s="14"/>
    </row>
    <row r="148" spans="1:12" s="1" customFormat="1" ht="14.25">
      <c r="A148" s="12"/>
      <c r="B148" s="13"/>
      <c r="C148" s="14"/>
      <c r="D148" s="14"/>
      <c r="E148" s="14"/>
      <c r="F148" s="14"/>
      <c r="G148" s="7" t="s">
        <v>886</v>
      </c>
      <c r="H148" s="18" t="s">
        <v>883</v>
      </c>
      <c r="I148" s="14"/>
      <c r="J148" s="14"/>
      <c r="K148" s="14"/>
      <c r="L148" s="14"/>
    </row>
    <row r="149" spans="1:12" s="1" customFormat="1" ht="14.25">
      <c r="A149" s="12"/>
      <c r="B149" s="13"/>
      <c r="C149" s="14"/>
      <c r="D149" s="14"/>
      <c r="E149" s="14"/>
      <c r="F149" s="14"/>
      <c r="G149" s="7" t="s">
        <v>864</v>
      </c>
      <c r="H149" s="18" t="s">
        <v>767</v>
      </c>
      <c r="I149" s="14"/>
      <c r="J149" s="14"/>
      <c r="K149" s="14"/>
      <c r="L149" s="14"/>
    </row>
    <row r="150" spans="1:12" s="1" customFormat="1" ht="14.25">
      <c r="A150" s="12"/>
      <c r="B150" s="13"/>
      <c r="C150" s="14"/>
      <c r="D150" s="14"/>
      <c r="E150" s="14"/>
      <c r="F150" s="14"/>
      <c r="G150" s="7" t="s">
        <v>617</v>
      </c>
      <c r="H150" s="18" t="s">
        <v>767</v>
      </c>
      <c r="I150" s="14"/>
      <c r="J150" s="14"/>
      <c r="K150" s="14"/>
      <c r="L150" s="14"/>
    </row>
    <row r="151" spans="1:12" s="1" customFormat="1" ht="14.25">
      <c r="A151" s="15"/>
      <c r="B151" s="16"/>
      <c r="C151" s="17"/>
      <c r="D151" s="17"/>
      <c r="E151" s="17"/>
      <c r="F151" s="17"/>
      <c r="G151" s="7" t="s">
        <v>887</v>
      </c>
      <c r="H151" s="18" t="s">
        <v>767</v>
      </c>
      <c r="I151" s="17"/>
      <c r="J151" s="17"/>
      <c r="K151" s="17"/>
      <c r="L151" s="17"/>
    </row>
    <row r="152" spans="1:12" s="1" customFormat="1" ht="14.25">
      <c r="A152" s="10" t="s">
        <v>38</v>
      </c>
      <c r="B152" s="11" t="s">
        <v>888</v>
      </c>
      <c r="C152" s="9">
        <v>140</v>
      </c>
      <c r="D152" s="9">
        <v>140</v>
      </c>
      <c r="E152" s="9">
        <v>0</v>
      </c>
      <c r="F152" s="7" t="s">
        <v>889</v>
      </c>
      <c r="G152" s="7" t="s">
        <v>890</v>
      </c>
      <c r="H152" s="18" t="s">
        <v>547</v>
      </c>
      <c r="I152" s="7" t="s">
        <v>891</v>
      </c>
      <c r="J152" s="18" t="s">
        <v>880</v>
      </c>
      <c r="K152" s="7" t="s">
        <v>541</v>
      </c>
      <c r="L152" s="18" t="s">
        <v>767</v>
      </c>
    </row>
    <row r="153" spans="1:12" s="1" customFormat="1" ht="14.25">
      <c r="A153" s="12"/>
      <c r="B153" s="13"/>
      <c r="C153" s="14"/>
      <c r="D153" s="14"/>
      <c r="E153" s="14"/>
      <c r="F153" s="14"/>
      <c r="G153" s="7" t="s">
        <v>892</v>
      </c>
      <c r="H153" s="18" t="s">
        <v>893</v>
      </c>
      <c r="I153" s="14"/>
      <c r="J153" s="14"/>
      <c r="K153" s="14"/>
      <c r="L153" s="14"/>
    </row>
    <row r="154" spans="1:12" s="1" customFormat="1" ht="14.25">
      <c r="A154" s="12"/>
      <c r="B154" s="13"/>
      <c r="C154" s="14"/>
      <c r="D154" s="14"/>
      <c r="E154" s="14"/>
      <c r="F154" s="14"/>
      <c r="G154" s="7" t="s">
        <v>894</v>
      </c>
      <c r="H154" s="18" t="s">
        <v>622</v>
      </c>
      <c r="I154" s="14"/>
      <c r="J154" s="14"/>
      <c r="K154" s="14"/>
      <c r="L154" s="14"/>
    </row>
    <row r="155" spans="1:12" s="1" customFormat="1" ht="14.25">
      <c r="A155" s="12"/>
      <c r="B155" s="13"/>
      <c r="C155" s="14"/>
      <c r="D155" s="14"/>
      <c r="E155" s="14"/>
      <c r="F155" s="14"/>
      <c r="G155" s="7" t="s">
        <v>895</v>
      </c>
      <c r="H155" s="18" t="s">
        <v>893</v>
      </c>
      <c r="I155" s="14"/>
      <c r="J155" s="14"/>
      <c r="K155" s="14"/>
      <c r="L155" s="14"/>
    </row>
    <row r="156" spans="1:12" s="1" customFormat="1" ht="14.25">
      <c r="A156" s="12"/>
      <c r="B156" s="13"/>
      <c r="C156" s="14"/>
      <c r="D156" s="14"/>
      <c r="E156" s="14"/>
      <c r="F156" s="14"/>
      <c r="G156" s="7" t="s">
        <v>896</v>
      </c>
      <c r="H156" s="18" t="s">
        <v>893</v>
      </c>
      <c r="I156" s="14"/>
      <c r="J156" s="14"/>
      <c r="K156" s="14"/>
      <c r="L156" s="14"/>
    </row>
    <row r="157" spans="1:12" s="1" customFormat="1" ht="14.25">
      <c r="A157" s="12"/>
      <c r="B157" s="13"/>
      <c r="C157" s="14"/>
      <c r="D157" s="14"/>
      <c r="E157" s="14"/>
      <c r="F157" s="14"/>
      <c r="G157" s="7" t="s">
        <v>617</v>
      </c>
      <c r="H157" s="18" t="s">
        <v>767</v>
      </c>
      <c r="I157" s="14"/>
      <c r="J157" s="14"/>
      <c r="K157" s="14"/>
      <c r="L157" s="14"/>
    </row>
    <row r="158" spans="1:12" s="1" customFormat="1" ht="14.25">
      <c r="A158" s="15"/>
      <c r="B158" s="16"/>
      <c r="C158" s="17"/>
      <c r="D158" s="17"/>
      <c r="E158" s="17"/>
      <c r="F158" s="17"/>
      <c r="G158" s="7" t="s">
        <v>887</v>
      </c>
      <c r="H158" s="18" t="s">
        <v>767</v>
      </c>
      <c r="I158" s="17"/>
      <c r="J158" s="17"/>
      <c r="K158" s="17"/>
      <c r="L158" s="17"/>
    </row>
    <row r="159" spans="1:12" s="1" customFormat="1" ht="24">
      <c r="A159" s="10" t="s">
        <v>38</v>
      </c>
      <c r="B159" s="11" t="s">
        <v>897</v>
      </c>
      <c r="C159" s="9">
        <v>218</v>
      </c>
      <c r="D159" s="9">
        <v>218</v>
      </c>
      <c r="E159" s="9">
        <v>0</v>
      </c>
      <c r="F159" s="7" t="s">
        <v>898</v>
      </c>
      <c r="G159" s="7" t="s">
        <v>899</v>
      </c>
      <c r="H159" s="18" t="s">
        <v>900</v>
      </c>
      <c r="I159" s="7" t="s">
        <v>901</v>
      </c>
      <c r="J159" s="18" t="s">
        <v>767</v>
      </c>
      <c r="K159" s="7" t="s">
        <v>541</v>
      </c>
      <c r="L159" s="18" t="s">
        <v>800</v>
      </c>
    </row>
    <row r="160" spans="1:12" s="1" customFormat="1" ht="24">
      <c r="A160" s="12"/>
      <c r="B160" s="13"/>
      <c r="C160" s="14"/>
      <c r="D160" s="14"/>
      <c r="E160" s="14"/>
      <c r="F160" s="14"/>
      <c r="G160" s="7" t="s">
        <v>902</v>
      </c>
      <c r="H160" s="18" t="s">
        <v>903</v>
      </c>
      <c r="I160" s="14"/>
      <c r="J160" s="14"/>
      <c r="K160" s="14"/>
      <c r="L160" s="14"/>
    </row>
    <row r="161" spans="1:12" s="1" customFormat="1" ht="54.75" customHeight="1">
      <c r="A161" s="15"/>
      <c r="B161" s="16"/>
      <c r="C161" s="17"/>
      <c r="D161" s="17"/>
      <c r="E161" s="17"/>
      <c r="F161" s="17"/>
      <c r="G161" s="7" t="s">
        <v>904</v>
      </c>
      <c r="H161" s="18" t="s">
        <v>726</v>
      </c>
      <c r="I161" s="17"/>
      <c r="J161" s="17"/>
      <c r="K161" s="17"/>
      <c r="L161" s="17"/>
    </row>
    <row r="162" spans="1:12" s="1" customFormat="1" ht="24">
      <c r="A162" s="10" t="s">
        <v>38</v>
      </c>
      <c r="B162" s="11" t="s">
        <v>905</v>
      </c>
      <c r="C162" s="9">
        <v>100</v>
      </c>
      <c r="D162" s="9">
        <v>100</v>
      </c>
      <c r="E162" s="9">
        <v>0</v>
      </c>
      <c r="F162" s="7" t="s">
        <v>906</v>
      </c>
      <c r="G162" s="7" t="s">
        <v>907</v>
      </c>
      <c r="H162" s="18" t="s">
        <v>908</v>
      </c>
      <c r="I162" s="7" t="s">
        <v>909</v>
      </c>
      <c r="J162" s="18" t="s">
        <v>880</v>
      </c>
      <c r="K162" s="7" t="s">
        <v>541</v>
      </c>
      <c r="L162" s="18" t="s">
        <v>800</v>
      </c>
    </row>
    <row r="163" spans="1:12" s="1" customFormat="1" ht="30.75" customHeight="1">
      <c r="A163" s="12"/>
      <c r="B163" s="13"/>
      <c r="C163" s="14"/>
      <c r="D163" s="14"/>
      <c r="E163" s="14"/>
      <c r="F163" s="14"/>
      <c r="G163" s="7" t="s">
        <v>910</v>
      </c>
      <c r="H163" s="18" t="s">
        <v>767</v>
      </c>
      <c r="I163" s="7" t="s">
        <v>911</v>
      </c>
      <c r="J163" s="18" t="s">
        <v>912</v>
      </c>
      <c r="K163" s="14"/>
      <c r="L163" s="14"/>
    </row>
    <row r="164" spans="1:12" s="1" customFormat="1" ht="14.25">
      <c r="A164" s="15"/>
      <c r="B164" s="16"/>
      <c r="C164" s="17"/>
      <c r="D164" s="17"/>
      <c r="E164" s="17"/>
      <c r="F164" s="17"/>
      <c r="G164" s="7" t="s">
        <v>617</v>
      </c>
      <c r="H164" s="18" t="s">
        <v>767</v>
      </c>
      <c r="I164" s="7" t="s">
        <v>913</v>
      </c>
      <c r="J164" s="18" t="s">
        <v>914</v>
      </c>
      <c r="K164" s="17"/>
      <c r="L164" s="17"/>
    </row>
    <row r="165" spans="1:12" s="1" customFormat="1" ht="85.5" customHeight="1">
      <c r="A165" s="10" t="s">
        <v>38</v>
      </c>
      <c r="B165" s="11" t="s">
        <v>915</v>
      </c>
      <c r="C165" s="9">
        <v>290</v>
      </c>
      <c r="D165" s="9">
        <v>290</v>
      </c>
      <c r="E165" s="9">
        <v>0</v>
      </c>
      <c r="F165" s="19" t="s">
        <v>916</v>
      </c>
      <c r="G165" s="7" t="s">
        <v>917</v>
      </c>
      <c r="H165" s="18" t="s">
        <v>918</v>
      </c>
      <c r="I165" s="7" t="s">
        <v>919</v>
      </c>
      <c r="J165" s="18" t="s">
        <v>763</v>
      </c>
      <c r="K165" s="7" t="s">
        <v>541</v>
      </c>
      <c r="L165" s="18" t="s">
        <v>920</v>
      </c>
    </row>
    <row r="166" spans="1:12" s="1" customFormat="1" ht="85.5" customHeight="1">
      <c r="A166" s="12"/>
      <c r="B166" s="13"/>
      <c r="C166" s="14"/>
      <c r="D166" s="14"/>
      <c r="E166" s="14"/>
      <c r="F166" s="20"/>
      <c r="G166" s="7" t="s">
        <v>921</v>
      </c>
      <c r="H166" s="18" t="s">
        <v>922</v>
      </c>
      <c r="I166" s="14"/>
      <c r="J166" s="14"/>
      <c r="K166" s="14"/>
      <c r="L166" s="14"/>
    </row>
    <row r="167" spans="1:12" s="1" customFormat="1" ht="85.5" customHeight="1">
      <c r="A167" s="12"/>
      <c r="B167" s="13"/>
      <c r="C167" s="14"/>
      <c r="D167" s="14"/>
      <c r="E167" s="14"/>
      <c r="F167" s="20"/>
      <c r="G167" s="7" t="s">
        <v>923</v>
      </c>
      <c r="H167" s="18" t="s">
        <v>924</v>
      </c>
      <c r="I167" s="14"/>
      <c r="J167" s="14"/>
      <c r="K167" s="14"/>
      <c r="L167" s="14"/>
    </row>
    <row r="168" spans="1:12" s="1" customFormat="1" ht="85.5" customHeight="1">
      <c r="A168" s="12"/>
      <c r="B168" s="13"/>
      <c r="C168" s="14"/>
      <c r="D168" s="14"/>
      <c r="E168" s="14"/>
      <c r="F168" s="20"/>
      <c r="G168" s="7" t="s">
        <v>925</v>
      </c>
      <c r="H168" s="18" t="s">
        <v>767</v>
      </c>
      <c r="I168" s="14"/>
      <c r="J168" s="14"/>
      <c r="K168" s="14"/>
      <c r="L168" s="14"/>
    </row>
    <row r="169" spans="1:12" s="1" customFormat="1" ht="85.5" customHeight="1">
      <c r="A169" s="15"/>
      <c r="B169" s="16"/>
      <c r="C169" s="17"/>
      <c r="D169" s="17"/>
      <c r="E169" s="17"/>
      <c r="F169" s="21"/>
      <c r="G169" s="7" t="s">
        <v>617</v>
      </c>
      <c r="H169" s="18" t="s">
        <v>767</v>
      </c>
      <c r="I169" s="17"/>
      <c r="J169" s="17"/>
      <c r="K169" s="17"/>
      <c r="L169" s="17"/>
    </row>
    <row r="170" spans="1:12" s="1" customFormat="1" ht="68.25" customHeight="1">
      <c r="A170" s="10" t="s">
        <v>38</v>
      </c>
      <c r="B170" s="11" t="s">
        <v>926</v>
      </c>
      <c r="C170" s="9">
        <v>1400</v>
      </c>
      <c r="D170" s="9">
        <v>0</v>
      </c>
      <c r="E170" s="9">
        <v>1400</v>
      </c>
      <c r="F170" s="7" t="s">
        <v>927</v>
      </c>
      <c r="G170" s="7" t="s">
        <v>928</v>
      </c>
      <c r="H170" s="18" t="s">
        <v>637</v>
      </c>
      <c r="I170" s="7" t="s">
        <v>891</v>
      </c>
      <c r="J170" s="18" t="s">
        <v>880</v>
      </c>
      <c r="K170" s="7" t="s">
        <v>541</v>
      </c>
      <c r="L170" s="18" t="s">
        <v>785</v>
      </c>
    </row>
    <row r="171" spans="1:12" s="1" customFormat="1" ht="68.25" customHeight="1">
      <c r="A171" s="12"/>
      <c r="B171" s="13"/>
      <c r="C171" s="14"/>
      <c r="D171" s="14"/>
      <c r="E171" s="14"/>
      <c r="F171" s="14"/>
      <c r="G171" s="7" t="s">
        <v>929</v>
      </c>
      <c r="H171" s="18" t="s">
        <v>637</v>
      </c>
      <c r="I171" s="7" t="s">
        <v>930</v>
      </c>
      <c r="J171" s="18" t="s">
        <v>931</v>
      </c>
      <c r="K171" s="14"/>
      <c r="L171" s="14"/>
    </row>
    <row r="172" spans="1:12" s="1" customFormat="1" ht="68.25" customHeight="1">
      <c r="A172" s="12"/>
      <c r="B172" s="13"/>
      <c r="C172" s="14"/>
      <c r="D172" s="14"/>
      <c r="E172" s="14"/>
      <c r="F172" s="14"/>
      <c r="G172" s="7" t="s">
        <v>932</v>
      </c>
      <c r="H172" s="18" t="s">
        <v>933</v>
      </c>
      <c r="I172" s="14"/>
      <c r="J172" s="14"/>
      <c r="K172" s="14"/>
      <c r="L172" s="14"/>
    </row>
    <row r="173" spans="1:12" s="1" customFormat="1" ht="68.25" customHeight="1">
      <c r="A173" s="15"/>
      <c r="B173" s="16"/>
      <c r="C173" s="17"/>
      <c r="D173" s="17"/>
      <c r="E173" s="17"/>
      <c r="F173" s="17"/>
      <c r="G173" s="7" t="s">
        <v>934</v>
      </c>
      <c r="H173" s="18" t="s">
        <v>767</v>
      </c>
      <c r="I173" s="17"/>
      <c r="J173" s="17"/>
      <c r="K173" s="17"/>
      <c r="L173" s="17"/>
    </row>
    <row r="174" spans="1:12" s="1" customFormat="1" ht="123.75" customHeight="1">
      <c r="A174" s="10" t="s">
        <v>38</v>
      </c>
      <c r="B174" s="11" t="s">
        <v>935</v>
      </c>
      <c r="C174" s="9">
        <v>1620</v>
      </c>
      <c r="D174" s="9">
        <v>0</v>
      </c>
      <c r="E174" s="9">
        <v>1620</v>
      </c>
      <c r="F174" s="7" t="s">
        <v>936</v>
      </c>
      <c r="G174" s="7" t="s">
        <v>937</v>
      </c>
      <c r="H174" s="18" t="s">
        <v>938</v>
      </c>
      <c r="I174" s="7" t="s">
        <v>891</v>
      </c>
      <c r="J174" s="18" t="s">
        <v>880</v>
      </c>
      <c r="K174" s="7" t="s">
        <v>541</v>
      </c>
      <c r="L174" s="18" t="s">
        <v>767</v>
      </c>
    </row>
    <row r="175" spans="1:12" s="1" customFormat="1" ht="51.75" customHeight="1">
      <c r="A175" s="12"/>
      <c r="B175" s="13"/>
      <c r="C175" s="14"/>
      <c r="D175" s="14"/>
      <c r="E175" s="14"/>
      <c r="F175" s="14"/>
      <c r="G175" s="7" t="s">
        <v>939</v>
      </c>
      <c r="H175" s="18" t="s">
        <v>940</v>
      </c>
      <c r="I175" s="7" t="s">
        <v>941</v>
      </c>
      <c r="J175" s="18" t="s">
        <v>769</v>
      </c>
      <c r="K175" s="14"/>
      <c r="L175" s="14"/>
    </row>
    <row r="176" spans="1:12" s="1" customFormat="1" ht="128.25" customHeight="1">
      <c r="A176" s="15"/>
      <c r="B176" s="16"/>
      <c r="C176" s="17"/>
      <c r="D176" s="17"/>
      <c r="E176" s="17"/>
      <c r="F176" s="17"/>
      <c r="G176" s="7" t="s">
        <v>942</v>
      </c>
      <c r="H176" s="18" t="s">
        <v>767</v>
      </c>
      <c r="I176" s="7" t="s">
        <v>943</v>
      </c>
      <c r="J176" s="18" t="s">
        <v>944</v>
      </c>
      <c r="K176" s="17"/>
      <c r="L176" s="17"/>
    </row>
    <row r="177" spans="1:12" s="1" customFormat="1" ht="68.25" customHeight="1">
      <c r="A177" s="10" t="s">
        <v>38</v>
      </c>
      <c r="B177" s="11" t="s">
        <v>945</v>
      </c>
      <c r="C177" s="9">
        <v>1900</v>
      </c>
      <c r="D177" s="9">
        <v>0</v>
      </c>
      <c r="E177" s="9">
        <v>1900</v>
      </c>
      <c r="F177" s="7" t="s">
        <v>946</v>
      </c>
      <c r="G177" s="7" t="s">
        <v>947</v>
      </c>
      <c r="H177" s="18" t="s">
        <v>948</v>
      </c>
      <c r="I177" s="7" t="s">
        <v>891</v>
      </c>
      <c r="J177" s="18" t="s">
        <v>880</v>
      </c>
      <c r="K177" s="7" t="s">
        <v>541</v>
      </c>
      <c r="L177" s="18" t="s">
        <v>785</v>
      </c>
    </row>
    <row r="178" spans="1:12" s="1" customFormat="1" ht="51.75" customHeight="1">
      <c r="A178" s="12"/>
      <c r="B178" s="13"/>
      <c r="C178" s="14"/>
      <c r="D178" s="14"/>
      <c r="E178" s="14"/>
      <c r="F178" s="14"/>
      <c r="G178" s="7" t="s">
        <v>949</v>
      </c>
      <c r="H178" s="18" t="s">
        <v>948</v>
      </c>
      <c r="I178" s="7" t="s">
        <v>950</v>
      </c>
      <c r="J178" s="18" t="s">
        <v>769</v>
      </c>
      <c r="K178" s="14"/>
      <c r="L178" s="14"/>
    </row>
    <row r="179" spans="1:12" s="1" customFormat="1" ht="51.75" customHeight="1">
      <c r="A179" s="12"/>
      <c r="B179" s="13"/>
      <c r="C179" s="14"/>
      <c r="D179" s="14"/>
      <c r="E179" s="14"/>
      <c r="F179" s="14"/>
      <c r="G179" s="7" t="s">
        <v>951</v>
      </c>
      <c r="H179" s="18" t="s">
        <v>952</v>
      </c>
      <c r="I179" s="14"/>
      <c r="J179" s="14"/>
      <c r="K179" s="14"/>
      <c r="L179" s="14"/>
    </row>
    <row r="180" spans="1:12" s="1" customFormat="1" ht="81" customHeight="1">
      <c r="A180" s="15"/>
      <c r="B180" s="16"/>
      <c r="C180" s="17"/>
      <c r="D180" s="17"/>
      <c r="E180" s="17"/>
      <c r="F180" s="17"/>
      <c r="G180" s="7" t="s">
        <v>953</v>
      </c>
      <c r="H180" s="18" t="s">
        <v>767</v>
      </c>
      <c r="I180" s="17"/>
      <c r="J180" s="17"/>
      <c r="K180" s="17"/>
      <c r="L180" s="17"/>
    </row>
    <row r="181" spans="1:12" s="1" customFormat="1" ht="46.5" customHeight="1">
      <c r="A181" s="10" t="s">
        <v>38</v>
      </c>
      <c r="B181" s="11" t="s">
        <v>954</v>
      </c>
      <c r="C181" s="9">
        <v>102.56</v>
      </c>
      <c r="D181" s="9">
        <v>102.56</v>
      </c>
      <c r="E181" s="9">
        <v>0</v>
      </c>
      <c r="F181" s="7" t="s">
        <v>955</v>
      </c>
      <c r="G181" s="7" t="s">
        <v>956</v>
      </c>
      <c r="H181" s="18" t="s">
        <v>883</v>
      </c>
      <c r="I181" s="7" t="s">
        <v>957</v>
      </c>
      <c r="J181" s="18" t="s">
        <v>847</v>
      </c>
      <c r="K181" s="7" t="s">
        <v>38</v>
      </c>
      <c r="L181" s="18" t="s">
        <v>847</v>
      </c>
    </row>
    <row r="182" spans="1:12" s="1" customFormat="1" ht="46.5" customHeight="1">
      <c r="A182" s="12"/>
      <c r="B182" s="13"/>
      <c r="C182" s="14"/>
      <c r="D182" s="14"/>
      <c r="E182" s="14"/>
      <c r="F182" s="22"/>
      <c r="G182" s="7" t="s">
        <v>958</v>
      </c>
      <c r="H182" s="18" t="s">
        <v>959</v>
      </c>
      <c r="I182" s="14"/>
      <c r="J182" s="14"/>
      <c r="K182" s="14"/>
      <c r="L182" s="14"/>
    </row>
    <row r="183" spans="1:12" s="1" customFormat="1" ht="46.5" customHeight="1">
      <c r="A183" s="12"/>
      <c r="B183" s="13"/>
      <c r="C183" s="14"/>
      <c r="D183" s="14"/>
      <c r="E183" s="14"/>
      <c r="F183" s="22"/>
      <c r="G183" s="7" t="s">
        <v>960</v>
      </c>
      <c r="H183" s="18" t="s">
        <v>637</v>
      </c>
      <c r="I183" s="14"/>
      <c r="J183" s="14"/>
      <c r="K183" s="14"/>
      <c r="L183" s="14"/>
    </row>
    <row r="184" spans="1:12" s="1" customFormat="1" ht="46.5" customHeight="1">
      <c r="A184" s="12"/>
      <c r="B184" s="13"/>
      <c r="C184" s="14"/>
      <c r="D184" s="14"/>
      <c r="E184" s="14"/>
      <c r="F184" s="22"/>
      <c r="G184" s="7" t="s">
        <v>961</v>
      </c>
      <c r="H184" s="18" t="s">
        <v>637</v>
      </c>
      <c r="I184" s="14"/>
      <c r="J184" s="14"/>
      <c r="K184" s="14"/>
      <c r="L184" s="14"/>
    </row>
    <row r="185" spans="1:12" s="1" customFormat="1" ht="46.5" customHeight="1">
      <c r="A185" s="12"/>
      <c r="B185" s="13"/>
      <c r="C185" s="14"/>
      <c r="D185" s="14"/>
      <c r="E185" s="14"/>
      <c r="F185" s="22"/>
      <c r="G185" s="7" t="s">
        <v>962</v>
      </c>
      <c r="H185" s="18" t="s">
        <v>637</v>
      </c>
      <c r="I185" s="14"/>
      <c r="J185" s="14"/>
      <c r="K185" s="14"/>
      <c r="L185" s="14"/>
    </row>
    <row r="186" spans="1:12" s="1" customFormat="1" ht="33" customHeight="1">
      <c r="A186" s="12"/>
      <c r="B186" s="13"/>
      <c r="C186" s="14"/>
      <c r="D186" s="14"/>
      <c r="E186" s="14"/>
      <c r="F186" s="22"/>
      <c r="G186" s="7" t="s">
        <v>963</v>
      </c>
      <c r="H186" s="18" t="s">
        <v>637</v>
      </c>
      <c r="I186" s="14"/>
      <c r="J186" s="14"/>
      <c r="K186" s="14"/>
      <c r="L186" s="14"/>
    </row>
    <row r="187" spans="1:12" s="1" customFormat="1" ht="33" customHeight="1">
      <c r="A187" s="12"/>
      <c r="B187" s="13"/>
      <c r="C187" s="14"/>
      <c r="D187" s="14"/>
      <c r="E187" s="14"/>
      <c r="F187" s="22"/>
      <c r="G187" s="7" t="s">
        <v>964</v>
      </c>
      <c r="H187" s="18" t="s">
        <v>637</v>
      </c>
      <c r="I187" s="14"/>
      <c r="J187" s="14"/>
      <c r="K187" s="14"/>
      <c r="L187" s="14"/>
    </row>
    <row r="188" spans="1:12" s="1" customFormat="1" ht="43.5" customHeight="1">
      <c r="A188" s="12"/>
      <c r="B188" s="13"/>
      <c r="C188" s="14"/>
      <c r="D188" s="14"/>
      <c r="E188" s="14"/>
      <c r="F188" s="22"/>
      <c r="G188" s="7" t="s">
        <v>965</v>
      </c>
      <c r="H188" s="18" t="s">
        <v>637</v>
      </c>
      <c r="I188" s="14"/>
      <c r="J188" s="14"/>
      <c r="K188" s="14"/>
      <c r="L188" s="14"/>
    </row>
    <row r="189" spans="1:12" s="1" customFormat="1" ht="43.5" customHeight="1">
      <c r="A189" s="12"/>
      <c r="B189" s="13"/>
      <c r="C189" s="14"/>
      <c r="D189" s="14"/>
      <c r="E189" s="14"/>
      <c r="F189" s="22"/>
      <c r="G189" s="7" t="s">
        <v>966</v>
      </c>
      <c r="H189" s="18" t="s">
        <v>637</v>
      </c>
      <c r="I189" s="14"/>
      <c r="J189" s="14"/>
      <c r="K189" s="14"/>
      <c r="L189" s="14"/>
    </row>
    <row r="190" spans="1:12" s="1" customFormat="1" ht="60" customHeight="1">
      <c r="A190" s="15"/>
      <c r="B190" s="16"/>
      <c r="C190" s="17"/>
      <c r="D190" s="17"/>
      <c r="E190" s="17"/>
      <c r="F190" s="23"/>
      <c r="G190" s="7" t="s">
        <v>967</v>
      </c>
      <c r="H190" s="18" t="s">
        <v>968</v>
      </c>
      <c r="I190" s="17"/>
      <c r="J190" s="17"/>
      <c r="K190" s="17"/>
      <c r="L190" s="17"/>
    </row>
    <row r="191" spans="1:12" s="1" customFormat="1" ht="24" customHeight="1">
      <c r="A191" s="10" t="s">
        <v>38</v>
      </c>
      <c r="B191" s="11" t="s">
        <v>969</v>
      </c>
      <c r="C191" s="9">
        <v>161</v>
      </c>
      <c r="D191" s="9">
        <v>161</v>
      </c>
      <c r="E191" s="9">
        <v>0</v>
      </c>
      <c r="F191" s="7" t="s">
        <v>38</v>
      </c>
      <c r="G191" s="7" t="s">
        <v>38</v>
      </c>
      <c r="H191" s="7" t="s">
        <v>38</v>
      </c>
      <c r="I191" s="7" t="s">
        <v>38</v>
      </c>
      <c r="J191" s="7" t="s">
        <v>38</v>
      </c>
      <c r="K191" s="7" t="s">
        <v>38</v>
      </c>
      <c r="L191" s="7" t="s">
        <v>38</v>
      </c>
    </row>
    <row r="192" spans="1:12" s="1" customFormat="1" ht="24" customHeight="1">
      <c r="A192" s="10" t="s">
        <v>38</v>
      </c>
      <c r="B192" s="11" t="s">
        <v>653</v>
      </c>
      <c r="C192" s="9">
        <v>161</v>
      </c>
      <c r="D192" s="9">
        <v>161</v>
      </c>
      <c r="E192" s="9">
        <v>0</v>
      </c>
      <c r="F192" s="7" t="s">
        <v>970</v>
      </c>
      <c r="G192" s="7" t="s">
        <v>971</v>
      </c>
      <c r="H192" s="18" t="s">
        <v>972</v>
      </c>
      <c r="I192" s="7" t="s">
        <v>973</v>
      </c>
      <c r="J192" s="18" t="s">
        <v>974</v>
      </c>
      <c r="K192" s="7" t="s">
        <v>541</v>
      </c>
      <c r="L192" s="18" t="s">
        <v>767</v>
      </c>
    </row>
    <row r="193" spans="1:12" s="1" customFormat="1" ht="24">
      <c r="A193" s="12"/>
      <c r="B193" s="13"/>
      <c r="C193" s="14"/>
      <c r="D193" s="14"/>
      <c r="E193" s="14"/>
      <c r="F193" s="14"/>
      <c r="G193" s="7" t="s">
        <v>975</v>
      </c>
      <c r="H193" s="18" t="s">
        <v>976</v>
      </c>
      <c r="I193" s="7" t="s">
        <v>977</v>
      </c>
      <c r="J193" s="18" t="s">
        <v>978</v>
      </c>
      <c r="K193" s="14"/>
      <c r="L193" s="14"/>
    </row>
    <row r="194" spans="1:12" s="1" customFormat="1" ht="14.25">
      <c r="A194" s="12"/>
      <c r="B194" s="13"/>
      <c r="C194" s="14"/>
      <c r="D194" s="14"/>
      <c r="E194" s="14"/>
      <c r="F194" s="14"/>
      <c r="G194" s="7" t="s">
        <v>979</v>
      </c>
      <c r="H194" s="18" t="s">
        <v>980</v>
      </c>
      <c r="I194" s="7" t="s">
        <v>981</v>
      </c>
      <c r="J194" s="18" t="s">
        <v>978</v>
      </c>
      <c r="K194" s="14"/>
      <c r="L194" s="14"/>
    </row>
    <row r="195" spans="1:12" s="1" customFormat="1" ht="14.25">
      <c r="A195" s="12"/>
      <c r="B195" s="13"/>
      <c r="C195" s="14"/>
      <c r="D195" s="14"/>
      <c r="E195" s="14"/>
      <c r="F195" s="14"/>
      <c r="G195" s="7" t="s">
        <v>982</v>
      </c>
      <c r="H195" s="18" t="s">
        <v>952</v>
      </c>
      <c r="I195" s="7" t="s">
        <v>983</v>
      </c>
      <c r="J195" s="18" t="s">
        <v>978</v>
      </c>
      <c r="K195" s="14"/>
      <c r="L195" s="14"/>
    </row>
    <row r="196" spans="1:12" s="1" customFormat="1" ht="14.25">
      <c r="A196" s="12"/>
      <c r="B196" s="13"/>
      <c r="C196" s="14"/>
      <c r="D196" s="14"/>
      <c r="E196" s="14"/>
      <c r="F196" s="14"/>
      <c r="G196" s="7" t="s">
        <v>925</v>
      </c>
      <c r="H196" s="18" t="s">
        <v>767</v>
      </c>
      <c r="I196" s="7" t="s">
        <v>984</v>
      </c>
      <c r="J196" s="18" t="s">
        <v>985</v>
      </c>
      <c r="K196" s="14"/>
      <c r="L196" s="14"/>
    </row>
    <row r="197" spans="1:12" s="1" customFormat="1" ht="14.25">
      <c r="A197" s="12"/>
      <c r="B197" s="13"/>
      <c r="C197" s="14"/>
      <c r="D197" s="14"/>
      <c r="E197" s="14"/>
      <c r="F197" s="14"/>
      <c r="G197" s="7" t="s">
        <v>986</v>
      </c>
      <c r="H197" s="18" t="s">
        <v>987</v>
      </c>
      <c r="I197" s="14"/>
      <c r="J197" s="14"/>
      <c r="K197" s="14"/>
      <c r="L197" s="14"/>
    </row>
    <row r="198" spans="1:12" s="1" customFormat="1" ht="14.25">
      <c r="A198" s="12"/>
      <c r="B198" s="13"/>
      <c r="C198" s="14"/>
      <c r="D198" s="14"/>
      <c r="E198" s="14"/>
      <c r="F198" s="14"/>
      <c r="G198" s="7" t="s">
        <v>988</v>
      </c>
      <c r="H198" s="18" t="s">
        <v>987</v>
      </c>
      <c r="I198" s="14"/>
      <c r="J198" s="14"/>
      <c r="K198" s="14"/>
      <c r="L198" s="14"/>
    </row>
    <row r="199" spans="1:12" s="1" customFormat="1" ht="24">
      <c r="A199" s="12"/>
      <c r="B199" s="13"/>
      <c r="C199" s="14"/>
      <c r="D199" s="14"/>
      <c r="E199" s="14"/>
      <c r="F199" s="14"/>
      <c r="G199" s="7" t="s">
        <v>989</v>
      </c>
      <c r="H199" s="18" t="s">
        <v>767</v>
      </c>
      <c r="I199" s="14"/>
      <c r="J199" s="14"/>
      <c r="K199" s="14"/>
      <c r="L199" s="14"/>
    </row>
    <row r="200" spans="1:12" s="1" customFormat="1" ht="14.25">
      <c r="A200" s="12"/>
      <c r="B200" s="13"/>
      <c r="C200" s="14"/>
      <c r="D200" s="14"/>
      <c r="E200" s="14"/>
      <c r="F200" s="14"/>
      <c r="G200" s="7" t="s">
        <v>990</v>
      </c>
      <c r="H200" s="18" t="s">
        <v>767</v>
      </c>
      <c r="I200" s="14"/>
      <c r="J200" s="14"/>
      <c r="K200" s="14"/>
      <c r="L200" s="14"/>
    </row>
    <row r="201" spans="1:12" s="1" customFormat="1" ht="14.25">
      <c r="A201" s="12"/>
      <c r="B201" s="13"/>
      <c r="C201" s="14"/>
      <c r="D201" s="14"/>
      <c r="E201" s="14"/>
      <c r="F201" s="14"/>
      <c r="G201" s="7" t="s">
        <v>991</v>
      </c>
      <c r="H201" s="18" t="s">
        <v>767</v>
      </c>
      <c r="I201" s="14"/>
      <c r="J201" s="14"/>
      <c r="K201" s="14"/>
      <c r="L201" s="14"/>
    </row>
    <row r="202" spans="1:12" s="1" customFormat="1" ht="58.5" customHeight="1">
      <c r="A202" s="15"/>
      <c r="B202" s="16"/>
      <c r="C202" s="17"/>
      <c r="D202" s="17"/>
      <c r="E202" s="17"/>
      <c r="F202" s="17"/>
      <c r="G202" s="7" t="s">
        <v>992</v>
      </c>
      <c r="H202" s="18" t="s">
        <v>767</v>
      </c>
      <c r="I202" s="17"/>
      <c r="J202" s="17"/>
      <c r="K202" s="17"/>
      <c r="L202" s="17"/>
    </row>
    <row r="203" spans="1:12" s="1" customFormat="1" ht="24" customHeight="1">
      <c r="A203" s="10" t="s">
        <v>38</v>
      </c>
      <c r="B203" s="11" t="s">
        <v>993</v>
      </c>
      <c r="C203" s="9">
        <v>360</v>
      </c>
      <c r="D203" s="9">
        <v>360</v>
      </c>
      <c r="E203" s="9">
        <v>0</v>
      </c>
      <c r="F203" s="7" t="s">
        <v>38</v>
      </c>
      <c r="G203" s="7" t="s">
        <v>38</v>
      </c>
      <c r="H203" s="7" t="s">
        <v>38</v>
      </c>
      <c r="I203" s="7" t="s">
        <v>38</v>
      </c>
      <c r="J203" s="7" t="s">
        <v>38</v>
      </c>
      <c r="K203" s="7" t="s">
        <v>38</v>
      </c>
      <c r="L203" s="7" t="s">
        <v>38</v>
      </c>
    </row>
    <row r="204" spans="1:12" s="1" customFormat="1" ht="63" customHeight="1">
      <c r="A204" s="10" t="s">
        <v>38</v>
      </c>
      <c r="B204" s="11" t="s">
        <v>994</v>
      </c>
      <c r="C204" s="9">
        <v>225</v>
      </c>
      <c r="D204" s="9">
        <v>225</v>
      </c>
      <c r="E204" s="9">
        <v>0</v>
      </c>
      <c r="F204" s="7" t="s">
        <v>995</v>
      </c>
      <c r="G204" s="7" t="s">
        <v>996</v>
      </c>
      <c r="H204" s="18" t="s">
        <v>997</v>
      </c>
      <c r="I204" s="7" t="s">
        <v>998</v>
      </c>
      <c r="J204" s="18" t="s">
        <v>999</v>
      </c>
      <c r="K204" s="7" t="s">
        <v>1000</v>
      </c>
      <c r="L204" s="18" t="s">
        <v>1001</v>
      </c>
    </row>
    <row r="205" spans="1:12" s="1" customFormat="1" ht="36">
      <c r="A205" s="15"/>
      <c r="B205" s="16"/>
      <c r="C205" s="17"/>
      <c r="D205" s="17"/>
      <c r="E205" s="17"/>
      <c r="F205" s="17"/>
      <c r="G205" s="7" t="s">
        <v>1002</v>
      </c>
      <c r="H205" s="18" t="s">
        <v>1003</v>
      </c>
      <c r="I205" s="7" t="s">
        <v>1004</v>
      </c>
      <c r="J205" s="18" t="s">
        <v>1005</v>
      </c>
      <c r="K205" s="17"/>
      <c r="L205" s="17"/>
    </row>
    <row r="206" spans="1:12" s="1" customFormat="1" ht="289.5" customHeight="1">
      <c r="A206" s="10" t="s">
        <v>38</v>
      </c>
      <c r="B206" s="11" t="s">
        <v>1006</v>
      </c>
      <c r="C206" s="9">
        <v>135</v>
      </c>
      <c r="D206" s="9">
        <v>135</v>
      </c>
      <c r="E206" s="9">
        <v>0</v>
      </c>
      <c r="F206" s="7" t="s">
        <v>1007</v>
      </c>
      <c r="G206" s="7" t="s">
        <v>1008</v>
      </c>
      <c r="H206" s="18" t="s">
        <v>1009</v>
      </c>
      <c r="I206" s="7" t="s">
        <v>38</v>
      </c>
      <c r="J206" s="18" t="s">
        <v>847</v>
      </c>
      <c r="K206" s="7" t="s">
        <v>1010</v>
      </c>
      <c r="L206" s="18" t="s">
        <v>1011</v>
      </c>
    </row>
    <row r="207" spans="1:12" s="1" customFormat="1" ht="348.75" customHeight="1">
      <c r="A207" s="15"/>
      <c r="B207" s="16"/>
      <c r="C207" s="17"/>
      <c r="D207" s="17"/>
      <c r="E207" s="17"/>
      <c r="F207" s="23"/>
      <c r="G207" s="7" t="s">
        <v>1012</v>
      </c>
      <c r="H207" s="18" t="s">
        <v>1012</v>
      </c>
      <c r="I207" s="17"/>
      <c r="J207" s="17"/>
      <c r="K207" s="17"/>
      <c r="L207" s="17"/>
    </row>
  </sheetData>
  <sheetProtection/>
  <mergeCells count="322">
    <mergeCell ref="A2:L2"/>
    <mergeCell ref="A3:L3"/>
    <mergeCell ref="G4:L4"/>
    <mergeCell ref="G5:H5"/>
    <mergeCell ref="I5:J5"/>
    <mergeCell ref="K5:L5"/>
    <mergeCell ref="A7:B7"/>
    <mergeCell ref="A9:A11"/>
    <mergeCell ref="A12:A16"/>
    <mergeCell ref="A17:A21"/>
    <mergeCell ref="A22:A28"/>
    <mergeCell ref="A29:A37"/>
    <mergeCell ref="A38:A44"/>
    <mergeCell ref="A45:A58"/>
    <mergeCell ref="A59:A65"/>
    <mergeCell ref="A66:A70"/>
    <mergeCell ref="A71:A82"/>
    <mergeCell ref="A83:A87"/>
    <mergeCell ref="A88:A94"/>
    <mergeCell ref="A95:A98"/>
    <mergeCell ref="A99:A103"/>
    <mergeCell ref="A104:A109"/>
    <mergeCell ref="A110:A123"/>
    <mergeCell ref="A124:A132"/>
    <mergeCell ref="A134:A135"/>
    <mergeCell ref="A136:A137"/>
    <mergeCell ref="A139:A142"/>
    <mergeCell ref="A144:A151"/>
    <mergeCell ref="A152:A158"/>
    <mergeCell ref="A159:A161"/>
    <mergeCell ref="A162:A164"/>
    <mergeCell ref="A165:A169"/>
    <mergeCell ref="A170:A173"/>
    <mergeCell ref="A174:A176"/>
    <mergeCell ref="A177:A180"/>
    <mergeCell ref="A181:A190"/>
    <mergeCell ref="A192:A202"/>
    <mergeCell ref="A204:A205"/>
    <mergeCell ref="A206:A207"/>
    <mergeCell ref="B9:B11"/>
    <mergeCell ref="B12:B16"/>
    <mergeCell ref="B17:B21"/>
    <mergeCell ref="B22:B28"/>
    <mergeCell ref="B29:B37"/>
    <mergeCell ref="B38:B44"/>
    <mergeCell ref="B45:B58"/>
    <mergeCell ref="B59:B65"/>
    <mergeCell ref="B66:B70"/>
    <mergeCell ref="B71:B82"/>
    <mergeCell ref="B83:B87"/>
    <mergeCell ref="B88:B94"/>
    <mergeCell ref="B95:B98"/>
    <mergeCell ref="B99:B103"/>
    <mergeCell ref="B104:B109"/>
    <mergeCell ref="B110:B123"/>
    <mergeCell ref="B124:B132"/>
    <mergeCell ref="B134:B135"/>
    <mergeCell ref="B136:B137"/>
    <mergeCell ref="B139:B142"/>
    <mergeCell ref="B144:B151"/>
    <mergeCell ref="B152:B158"/>
    <mergeCell ref="B159:B161"/>
    <mergeCell ref="B162:B164"/>
    <mergeCell ref="B165:B169"/>
    <mergeCell ref="B170:B173"/>
    <mergeCell ref="B174:B176"/>
    <mergeCell ref="B177:B180"/>
    <mergeCell ref="B181:B190"/>
    <mergeCell ref="B192:B202"/>
    <mergeCell ref="B204:B205"/>
    <mergeCell ref="B206:B207"/>
    <mergeCell ref="C9:C11"/>
    <mergeCell ref="C12:C16"/>
    <mergeCell ref="C17:C21"/>
    <mergeCell ref="C22:C28"/>
    <mergeCell ref="C29:C37"/>
    <mergeCell ref="C38:C44"/>
    <mergeCell ref="C45:C58"/>
    <mergeCell ref="C59:C65"/>
    <mergeCell ref="C66:C70"/>
    <mergeCell ref="C71:C82"/>
    <mergeCell ref="C83:C87"/>
    <mergeCell ref="C88:C94"/>
    <mergeCell ref="C95:C98"/>
    <mergeCell ref="C99:C103"/>
    <mergeCell ref="C104:C109"/>
    <mergeCell ref="C110:C123"/>
    <mergeCell ref="C124:C132"/>
    <mergeCell ref="C134:C135"/>
    <mergeCell ref="C136:C137"/>
    <mergeCell ref="C139:C142"/>
    <mergeCell ref="C144:C151"/>
    <mergeCell ref="C152:C158"/>
    <mergeCell ref="C159:C161"/>
    <mergeCell ref="C162:C164"/>
    <mergeCell ref="C165:C169"/>
    <mergeCell ref="C170:C173"/>
    <mergeCell ref="C174:C176"/>
    <mergeCell ref="C177:C180"/>
    <mergeCell ref="C181:C190"/>
    <mergeCell ref="C192:C202"/>
    <mergeCell ref="C204:C205"/>
    <mergeCell ref="C206:C207"/>
    <mergeCell ref="D9:D11"/>
    <mergeCell ref="D12:D16"/>
    <mergeCell ref="D17:D21"/>
    <mergeCell ref="D22:D28"/>
    <mergeCell ref="D29:D37"/>
    <mergeCell ref="D38:D44"/>
    <mergeCell ref="D45:D58"/>
    <mergeCell ref="D59:D65"/>
    <mergeCell ref="D66:D70"/>
    <mergeCell ref="D71:D82"/>
    <mergeCell ref="D83:D87"/>
    <mergeCell ref="D88:D94"/>
    <mergeCell ref="D95:D98"/>
    <mergeCell ref="D99:D103"/>
    <mergeCell ref="D104:D109"/>
    <mergeCell ref="D110:D123"/>
    <mergeCell ref="D124:D132"/>
    <mergeCell ref="D134:D135"/>
    <mergeCell ref="D136:D137"/>
    <mergeCell ref="D139:D142"/>
    <mergeCell ref="D144:D151"/>
    <mergeCell ref="D152:D158"/>
    <mergeCell ref="D159:D161"/>
    <mergeCell ref="D162:D164"/>
    <mergeCell ref="D165:D169"/>
    <mergeCell ref="D170:D173"/>
    <mergeCell ref="D174:D176"/>
    <mergeCell ref="D177:D180"/>
    <mergeCell ref="D181:D190"/>
    <mergeCell ref="D192:D202"/>
    <mergeCell ref="D204:D205"/>
    <mergeCell ref="D206:D207"/>
    <mergeCell ref="E9:E11"/>
    <mergeCell ref="E12:E16"/>
    <mergeCell ref="E17:E21"/>
    <mergeCell ref="E22:E28"/>
    <mergeCell ref="E29:E37"/>
    <mergeCell ref="E38:E44"/>
    <mergeCell ref="E45:E58"/>
    <mergeCell ref="E59:E65"/>
    <mergeCell ref="E66:E70"/>
    <mergeCell ref="E71:E82"/>
    <mergeCell ref="E83:E87"/>
    <mergeCell ref="E88:E94"/>
    <mergeCell ref="E95:E98"/>
    <mergeCell ref="E99:E103"/>
    <mergeCell ref="E104:E109"/>
    <mergeCell ref="E110:E123"/>
    <mergeCell ref="E124:E132"/>
    <mergeCell ref="E134:E135"/>
    <mergeCell ref="E136:E137"/>
    <mergeCell ref="E139:E142"/>
    <mergeCell ref="E144:E151"/>
    <mergeCell ref="E152:E158"/>
    <mergeCell ref="E159:E161"/>
    <mergeCell ref="E162:E164"/>
    <mergeCell ref="E165:E169"/>
    <mergeCell ref="E170:E173"/>
    <mergeCell ref="E174:E176"/>
    <mergeCell ref="E177:E180"/>
    <mergeCell ref="E181:E190"/>
    <mergeCell ref="E192:E202"/>
    <mergeCell ref="E204:E205"/>
    <mergeCell ref="E206:E207"/>
    <mergeCell ref="F4:F6"/>
    <mergeCell ref="F9:F11"/>
    <mergeCell ref="F12:F16"/>
    <mergeCell ref="F17:F21"/>
    <mergeCell ref="F22:F28"/>
    <mergeCell ref="F29:F37"/>
    <mergeCell ref="F38:F44"/>
    <mergeCell ref="F45:F58"/>
    <mergeCell ref="F59:F65"/>
    <mergeCell ref="F66:F70"/>
    <mergeCell ref="F71:F82"/>
    <mergeCell ref="F83:F87"/>
    <mergeCell ref="F88:F94"/>
    <mergeCell ref="F95:F98"/>
    <mergeCell ref="F99:F103"/>
    <mergeCell ref="F104:F109"/>
    <mergeCell ref="F110:F123"/>
    <mergeCell ref="F124:F132"/>
    <mergeCell ref="F134:F135"/>
    <mergeCell ref="F136:F137"/>
    <mergeCell ref="F139:F142"/>
    <mergeCell ref="F144:F151"/>
    <mergeCell ref="F152:F158"/>
    <mergeCell ref="F159:F161"/>
    <mergeCell ref="F162:F164"/>
    <mergeCell ref="F165:F169"/>
    <mergeCell ref="F170:F173"/>
    <mergeCell ref="F174:F176"/>
    <mergeCell ref="F177:F180"/>
    <mergeCell ref="F181:F190"/>
    <mergeCell ref="F192:F202"/>
    <mergeCell ref="F204:F205"/>
    <mergeCell ref="F206:F207"/>
    <mergeCell ref="I10:I11"/>
    <mergeCell ref="I13:I16"/>
    <mergeCell ref="I17:I21"/>
    <mergeCell ref="I24:I28"/>
    <mergeCell ref="I32:I37"/>
    <mergeCell ref="I39:I44"/>
    <mergeCell ref="I48:I58"/>
    <mergeCell ref="I59:I65"/>
    <mergeCell ref="I67:I70"/>
    <mergeCell ref="I75:I82"/>
    <mergeCell ref="I85:I87"/>
    <mergeCell ref="I90:I94"/>
    <mergeCell ref="I95:I98"/>
    <mergeCell ref="I101:I103"/>
    <mergeCell ref="I104:I109"/>
    <mergeCell ref="I112:I123"/>
    <mergeCell ref="I125:I132"/>
    <mergeCell ref="I134:I135"/>
    <mergeCell ref="I136:I137"/>
    <mergeCell ref="I144:I151"/>
    <mergeCell ref="I152:I158"/>
    <mergeCell ref="I159:I161"/>
    <mergeCell ref="I165:I169"/>
    <mergeCell ref="I171:I173"/>
    <mergeCell ref="I178:I180"/>
    <mergeCell ref="I181:I190"/>
    <mergeCell ref="I196:I202"/>
    <mergeCell ref="I206:I207"/>
    <mergeCell ref="J10:J11"/>
    <mergeCell ref="J13:J16"/>
    <mergeCell ref="J17:J21"/>
    <mergeCell ref="J24:J28"/>
    <mergeCell ref="J32:J37"/>
    <mergeCell ref="J39:J44"/>
    <mergeCell ref="J48:J58"/>
    <mergeCell ref="J59:J65"/>
    <mergeCell ref="J67:J70"/>
    <mergeCell ref="J75:J82"/>
    <mergeCell ref="J85:J87"/>
    <mergeCell ref="J90:J94"/>
    <mergeCell ref="J95:J98"/>
    <mergeCell ref="J101:J103"/>
    <mergeCell ref="J104:J109"/>
    <mergeCell ref="J112:J123"/>
    <mergeCell ref="J125:J132"/>
    <mergeCell ref="J134:J135"/>
    <mergeCell ref="J136:J137"/>
    <mergeCell ref="J144:J151"/>
    <mergeCell ref="J152:J158"/>
    <mergeCell ref="J159:J161"/>
    <mergeCell ref="J165:J169"/>
    <mergeCell ref="J171:J173"/>
    <mergeCell ref="J178:J180"/>
    <mergeCell ref="J181:J190"/>
    <mergeCell ref="J196:J202"/>
    <mergeCell ref="J206:J207"/>
    <mergeCell ref="K9:K11"/>
    <mergeCell ref="K12:K16"/>
    <mergeCell ref="K17:K21"/>
    <mergeCell ref="K22:K28"/>
    <mergeCell ref="K29:K37"/>
    <mergeCell ref="K38:K44"/>
    <mergeCell ref="K45:K58"/>
    <mergeCell ref="K59:K65"/>
    <mergeCell ref="K66:K70"/>
    <mergeCell ref="K71:K82"/>
    <mergeCell ref="K83:K87"/>
    <mergeCell ref="K88:K94"/>
    <mergeCell ref="K95:K98"/>
    <mergeCell ref="K99:K103"/>
    <mergeCell ref="K104:K109"/>
    <mergeCell ref="K111:K123"/>
    <mergeCell ref="K124:K132"/>
    <mergeCell ref="K134:K135"/>
    <mergeCell ref="K136:K137"/>
    <mergeCell ref="K139:K142"/>
    <mergeCell ref="K144:K151"/>
    <mergeCell ref="K152:K158"/>
    <mergeCell ref="K159:K161"/>
    <mergeCell ref="K162:K164"/>
    <mergeCell ref="K165:K169"/>
    <mergeCell ref="K170:K173"/>
    <mergeCell ref="K174:K176"/>
    <mergeCell ref="K177:K180"/>
    <mergeCell ref="K181:K190"/>
    <mergeCell ref="K192:K202"/>
    <mergeCell ref="K204:K205"/>
    <mergeCell ref="K206:K207"/>
    <mergeCell ref="L9:L11"/>
    <mergeCell ref="L12:L16"/>
    <mergeCell ref="L17:L21"/>
    <mergeCell ref="L22:L28"/>
    <mergeCell ref="L29:L37"/>
    <mergeCell ref="L38:L44"/>
    <mergeCell ref="L45:L58"/>
    <mergeCell ref="L59:L65"/>
    <mergeCell ref="L66:L70"/>
    <mergeCell ref="L71:L82"/>
    <mergeCell ref="L83:L87"/>
    <mergeCell ref="L88:L94"/>
    <mergeCell ref="L95:L98"/>
    <mergeCell ref="L99:L103"/>
    <mergeCell ref="L104:L109"/>
    <mergeCell ref="L111:L123"/>
    <mergeCell ref="L124:L132"/>
    <mergeCell ref="L134:L135"/>
    <mergeCell ref="L136:L137"/>
    <mergeCell ref="L139:L142"/>
    <mergeCell ref="L144:L151"/>
    <mergeCell ref="L152:L158"/>
    <mergeCell ref="L159:L161"/>
    <mergeCell ref="L162:L164"/>
    <mergeCell ref="L165:L169"/>
    <mergeCell ref="L170:L173"/>
    <mergeCell ref="L174:L176"/>
    <mergeCell ref="L177:L180"/>
    <mergeCell ref="L181:L190"/>
    <mergeCell ref="L192:L202"/>
    <mergeCell ref="L204:L205"/>
    <mergeCell ref="L206:L207"/>
    <mergeCell ref="A4:B6"/>
    <mergeCell ref="C4:E5"/>
  </mergeCells>
  <printOptions/>
  <pageMargins left="0.75" right="0.75" top="1" bottom="1" header="0.5" footer="0.5"/>
  <pageSetup fitToHeight="0" fitToWidth="1" orientation="landscape" paperSize="9" scale="55"/>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25">
      <selection activeCell="B16" sqref="B16"/>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11"/>
      <c r="B1" s="111"/>
      <c r="C1" s="111"/>
      <c r="D1" s="40" t="s">
        <v>3</v>
      </c>
    </row>
    <row r="2" spans="1:4" ht="20.25" customHeight="1">
      <c r="A2" s="26" t="s">
        <v>4</v>
      </c>
      <c r="B2" s="26"/>
      <c r="C2" s="26"/>
      <c r="D2" s="26"/>
    </row>
    <row r="3" spans="1:4" ht="20.25" customHeight="1">
      <c r="A3" s="112" t="s">
        <v>0</v>
      </c>
      <c r="B3" s="113"/>
      <c r="C3" s="50"/>
      <c r="D3" s="40" t="s">
        <v>5</v>
      </c>
    </row>
    <row r="4" spans="1:4" ht="19.5" customHeight="1">
      <c r="A4" s="114" t="s">
        <v>6</v>
      </c>
      <c r="B4" s="115"/>
      <c r="C4" s="114" t="s">
        <v>7</v>
      </c>
      <c r="D4" s="115"/>
    </row>
    <row r="5" spans="1:4" ht="19.5" customHeight="1">
      <c r="A5" s="117" t="s">
        <v>8</v>
      </c>
      <c r="B5" s="117" t="s">
        <v>9</v>
      </c>
      <c r="C5" s="117" t="s">
        <v>8</v>
      </c>
      <c r="D5" s="166" t="s">
        <v>9</v>
      </c>
    </row>
    <row r="6" spans="1:4" ht="19.5" customHeight="1">
      <c r="A6" s="128" t="s">
        <v>10</v>
      </c>
      <c r="B6" s="167">
        <v>18285.23</v>
      </c>
      <c r="C6" s="128" t="s">
        <v>11</v>
      </c>
      <c r="D6" s="167">
        <v>141</v>
      </c>
    </row>
    <row r="7" spans="1:4" ht="19.5" customHeight="1">
      <c r="A7" s="128" t="s">
        <v>12</v>
      </c>
      <c r="B7" s="120">
        <v>0</v>
      </c>
      <c r="C7" s="128" t="s">
        <v>13</v>
      </c>
      <c r="D7" s="167">
        <v>0</v>
      </c>
    </row>
    <row r="8" spans="1:4" ht="19.5" customHeight="1">
      <c r="A8" s="119" t="s">
        <v>14</v>
      </c>
      <c r="B8" s="167">
        <v>0</v>
      </c>
      <c r="C8" s="168" t="s">
        <v>15</v>
      </c>
      <c r="D8" s="167">
        <v>0</v>
      </c>
    </row>
    <row r="9" spans="1:4" ht="19.5" customHeight="1">
      <c r="A9" s="128" t="s">
        <v>16</v>
      </c>
      <c r="B9" s="159">
        <v>2116</v>
      </c>
      <c r="C9" s="128" t="s">
        <v>17</v>
      </c>
      <c r="D9" s="167">
        <v>0</v>
      </c>
    </row>
    <row r="10" spans="1:4" ht="19.5" customHeight="1">
      <c r="A10" s="128" t="s">
        <v>18</v>
      </c>
      <c r="B10" s="167">
        <v>5784.36</v>
      </c>
      <c r="C10" s="128" t="s">
        <v>19</v>
      </c>
      <c r="D10" s="167">
        <v>548</v>
      </c>
    </row>
    <row r="11" spans="1:4" ht="19.5" customHeight="1">
      <c r="A11" s="128" t="s">
        <v>20</v>
      </c>
      <c r="B11" s="167">
        <v>0.5</v>
      </c>
      <c r="C11" s="128" t="s">
        <v>21</v>
      </c>
      <c r="D11" s="167">
        <v>152.06</v>
      </c>
    </row>
    <row r="12" spans="1:4" ht="19.5" customHeight="1">
      <c r="A12" s="128"/>
      <c r="B12" s="167"/>
      <c r="C12" s="128" t="s">
        <v>22</v>
      </c>
      <c r="D12" s="167">
        <v>0</v>
      </c>
    </row>
    <row r="13" spans="1:4" ht="19.5" customHeight="1">
      <c r="A13" s="122"/>
      <c r="B13" s="167"/>
      <c r="C13" s="128" t="s">
        <v>23</v>
      </c>
      <c r="D13" s="167">
        <v>768.98</v>
      </c>
    </row>
    <row r="14" spans="1:4" ht="19.5" customHeight="1">
      <c r="A14" s="122"/>
      <c r="B14" s="167"/>
      <c r="C14" s="128" t="s">
        <v>24</v>
      </c>
      <c r="D14" s="167">
        <v>0</v>
      </c>
    </row>
    <row r="15" spans="1:4" ht="19.5" customHeight="1">
      <c r="A15" s="122"/>
      <c r="B15" s="167"/>
      <c r="C15" s="128" t="s">
        <v>25</v>
      </c>
      <c r="D15" s="167">
        <v>470.52</v>
      </c>
    </row>
    <row r="16" spans="1:4" ht="19.5" customHeight="1">
      <c r="A16" s="122"/>
      <c r="B16" s="167"/>
      <c r="C16" s="128" t="s">
        <v>26</v>
      </c>
      <c r="D16" s="167">
        <v>0</v>
      </c>
    </row>
    <row r="17" spans="1:4" ht="19.5" customHeight="1">
      <c r="A17" s="122"/>
      <c r="B17" s="167"/>
      <c r="C17" s="128" t="s">
        <v>27</v>
      </c>
      <c r="D17" s="167">
        <v>0</v>
      </c>
    </row>
    <row r="18" spans="1:4" ht="19.5" customHeight="1">
      <c r="A18" s="122"/>
      <c r="B18" s="167"/>
      <c r="C18" s="128" t="s">
        <v>28</v>
      </c>
      <c r="D18" s="167">
        <v>0</v>
      </c>
    </row>
    <row r="19" spans="1:4" ht="19.5" customHeight="1">
      <c r="A19" s="122"/>
      <c r="B19" s="167"/>
      <c r="C19" s="128" t="s">
        <v>29</v>
      </c>
      <c r="D19" s="167">
        <v>0</v>
      </c>
    </row>
    <row r="20" spans="1:4" ht="19.5" customHeight="1">
      <c r="A20" s="122"/>
      <c r="B20" s="167"/>
      <c r="C20" s="128" t="s">
        <v>30</v>
      </c>
      <c r="D20" s="167">
        <v>0</v>
      </c>
    </row>
    <row r="21" spans="1:4" ht="19.5" customHeight="1">
      <c r="A21" s="122"/>
      <c r="B21" s="167"/>
      <c r="C21" s="128" t="s">
        <v>31</v>
      </c>
      <c r="D21" s="167">
        <v>0</v>
      </c>
    </row>
    <row r="22" spans="1:4" ht="19.5" customHeight="1">
      <c r="A22" s="122"/>
      <c r="B22" s="167"/>
      <c r="C22" s="128" t="s">
        <v>32</v>
      </c>
      <c r="D22" s="167">
        <v>0</v>
      </c>
    </row>
    <row r="23" spans="1:4" ht="19.5" customHeight="1">
      <c r="A23" s="122"/>
      <c r="B23" s="167"/>
      <c r="C23" s="128" t="s">
        <v>33</v>
      </c>
      <c r="D23" s="167">
        <v>0</v>
      </c>
    </row>
    <row r="24" spans="1:4" ht="19.5" customHeight="1">
      <c r="A24" s="122"/>
      <c r="B24" s="167"/>
      <c r="C24" s="128" t="s">
        <v>34</v>
      </c>
      <c r="D24" s="167">
        <v>0</v>
      </c>
    </row>
    <row r="25" spans="1:4" ht="19.5" customHeight="1">
      <c r="A25" s="122"/>
      <c r="B25" s="167"/>
      <c r="C25" s="128" t="s">
        <v>35</v>
      </c>
      <c r="D25" s="167">
        <v>752.05</v>
      </c>
    </row>
    <row r="26" spans="1:4" ht="19.5" customHeight="1">
      <c r="A26" s="128"/>
      <c r="B26" s="167"/>
      <c r="C26" s="128" t="s">
        <v>36</v>
      </c>
      <c r="D26" s="167">
        <v>0</v>
      </c>
    </row>
    <row r="27" spans="1:4" ht="19.5" customHeight="1">
      <c r="A27" s="128"/>
      <c r="B27" s="167"/>
      <c r="C27" s="128" t="s">
        <v>37</v>
      </c>
      <c r="D27" s="167">
        <v>0</v>
      </c>
    </row>
    <row r="28" spans="1:4" ht="19.5" customHeight="1">
      <c r="A28" s="128" t="s">
        <v>38</v>
      </c>
      <c r="B28" s="167"/>
      <c r="C28" s="128" t="s">
        <v>39</v>
      </c>
      <c r="D28" s="167">
        <v>37247.02</v>
      </c>
    </row>
    <row r="29" spans="1:4" ht="19.5" customHeight="1">
      <c r="A29" s="128"/>
      <c r="B29" s="167"/>
      <c r="C29" s="128" t="s">
        <v>40</v>
      </c>
      <c r="D29" s="167">
        <v>0</v>
      </c>
    </row>
    <row r="30" spans="1:4" ht="19.5" customHeight="1">
      <c r="A30" s="132"/>
      <c r="B30" s="120"/>
      <c r="C30" s="132" t="s">
        <v>41</v>
      </c>
      <c r="D30" s="120">
        <v>0</v>
      </c>
    </row>
    <row r="31" spans="1:4" ht="19.5" customHeight="1">
      <c r="A31" s="135"/>
      <c r="B31" s="136"/>
      <c r="C31" s="135" t="s">
        <v>42</v>
      </c>
      <c r="D31" s="136">
        <v>0</v>
      </c>
    </row>
    <row r="32" spans="1:4" ht="19.5" customHeight="1">
      <c r="A32" s="135"/>
      <c r="B32" s="136"/>
      <c r="C32" s="135" t="s">
        <v>43</v>
      </c>
      <c r="D32" s="136">
        <v>0</v>
      </c>
    </row>
    <row r="33" spans="1:4" ht="19.5" customHeight="1">
      <c r="A33" s="135"/>
      <c r="B33" s="136"/>
      <c r="C33" s="135" t="s">
        <v>44</v>
      </c>
      <c r="D33" s="136">
        <v>0</v>
      </c>
    </row>
    <row r="34" spans="1:4" ht="19.5" customHeight="1">
      <c r="A34" s="135"/>
      <c r="B34" s="136"/>
      <c r="C34" s="135" t="s">
        <v>45</v>
      </c>
      <c r="D34" s="136">
        <v>0</v>
      </c>
    </row>
    <row r="35" spans="1:4" ht="19.5" customHeight="1">
      <c r="A35" s="135"/>
      <c r="B35" s="136"/>
      <c r="C35" s="135" t="s">
        <v>46</v>
      </c>
      <c r="D35" s="136">
        <v>0</v>
      </c>
    </row>
    <row r="36" spans="1:4" ht="19.5" customHeight="1">
      <c r="A36" s="135"/>
      <c r="B36" s="136"/>
      <c r="C36" s="135"/>
      <c r="D36" s="139"/>
    </row>
    <row r="37" spans="1:4" ht="19.5" customHeight="1">
      <c r="A37" s="138" t="s">
        <v>47</v>
      </c>
      <c r="B37" s="139">
        <f>SUM(B6:B34)</f>
        <v>26186.09</v>
      </c>
      <c r="C37" s="138" t="s">
        <v>48</v>
      </c>
      <c r="D37" s="139">
        <f>SUM(D6:D35)</f>
        <v>40079.63</v>
      </c>
    </row>
    <row r="38" spans="1:4" ht="19.5" customHeight="1">
      <c r="A38" s="135" t="s">
        <v>49</v>
      </c>
      <c r="B38" s="136">
        <v>0</v>
      </c>
      <c r="C38" s="135" t="s">
        <v>50</v>
      </c>
      <c r="D38" s="136">
        <v>0</v>
      </c>
    </row>
    <row r="39" spans="1:4" ht="19.5" customHeight="1">
      <c r="A39" s="135" t="s">
        <v>51</v>
      </c>
      <c r="B39" s="136">
        <v>13893.54</v>
      </c>
      <c r="C39" s="135" t="s">
        <v>52</v>
      </c>
      <c r="D39" s="136">
        <v>0</v>
      </c>
    </row>
    <row r="40" spans="1:4" ht="19.5" customHeight="1">
      <c r="A40" s="135"/>
      <c r="B40" s="136"/>
      <c r="C40" s="135" t="s">
        <v>53</v>
      </c>
      <c r="D40" s="136">
        <v>0</v>
      </c>
    </row>
    <row r="41" spans="1:4" ht="19.5" customHeight="1">
      <c r="A41" s="169"/>
      <c r="B41" s="170"/>
      <c r="C41" s="169"/>
      <c r="D41" s="171"/>
    </row>
    <row r="42" spans="1:4" ht="19.5" customHeight="1">
      <c r="A42" s="172" t="s">
        <v>54</v>
      </c>
      <c r="B42" s="173">
        <f>SUM(B37:B39)</f>
        <v>40079.630000000005</v>
      </c>
      <c r="C42" s="172" t="s">
        <v>55</v>
      </c>
      <c r="D42" s="174">
        <f>SUM(D37,D38,D40)</f>
        <v>40079.63</v>
      </c>
    </row>
    <row r="43" spans="1:4" ht="20.25" customHeight="1">
      <c r="A43" s="175"/>
      <c r="B43" s="176"/>
      <c r="C43" s="177"/>
      <c r="D43" s="111"/>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8"/>
  <sheetViews>
    <sheetView showGridLines="0" showZeros="0" workbookViewId="0" topLeftCell="A1">
      <selection activeCell="M9" sqref="M9"/>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4"/>
      <c r="B1" s="25"/>
      <c r="C1" s="25"/>
      <c r="D1" s="25"/>
      <c r="E1" s="25"/>
      <c r="F1" s="25"/>
      <c r="G1" s="25"/>
      <c r="H1" s="25"/>
      <c r="I1" s="25"/>
      <c r="J1" s="25"/>
      <c r="K1" s="25"/>
      <c r="L1" s="25"/>
      <c r="M1" s="25"/>
      <c r="N1" s="25"/>
      <c r="O1" s="25"/>
      <c r="P1" s="25"/>
      <c r="Q1" s="25"/>
      <c r="R1" s="25"/>
      <c r="S1" s="108"/>
      <c r="T1" s="165" t="s">
        <v>56</v>
      </c>
    </row>
    <row r="2" spans="1:20" ht="19.5" customHeight="1">
      <c r="A2" s="26" t="s">
        <v>57</v>
      </c>
      <c r="B2" s="26"/>
      <c r="C2" s="26"/>
      <c r="D2" s="26"/>
      <c r="E2" s="26"/>
      <c r="F2" s="26"/>
      <c r="G2" s="26"/>
      <c r="H2" s="26"/>
      <c r="I2" s="26"/>
      <c r="J2" s="26"/>
      <c r="K2" s="26"/>
      <c r="L2" s="26"/>
      <c r="M2" s="26"/>
      <c r="N2" s="26"/>
      <c r="O2" s="26"/>
      <c r="P2" s="26"/>
      <c r="Q2" s="26"/>
      <c r="R2" s="26"/>
      <c r="S2" s="26"/>
      <c r="T2" s="26"/>
    </row>
    <row r="3" spans="1:20" ht="19.5" customHeight="1">
      <c r="A3" s="27" t="s">
        <v>0</v>
      </c>
      <c r="B3" s="28"/>
      <c r="C3" s="28"/>
      <c r="D3" s="28"/>
      <c r="E3" s="28"/>
      <c r="F3" s="52"/>
      <c r="G3" s="52"/>
      <c r="H3" s="52"/>
      <c r="I3" s="52"/>
      <c r="J3" s="100"/>
      <c r="K3" s="100"/>
      <c r="L3" s="100"/>
      <c r="M3" s="100"/>
      <c r="N3" s="100"/>
      <c r="O3" s="100"/>
      <c r="P3" s="100"/>
      <c r="Q3" s="100"/>
      <c r="R3" s="100"/>
      <c r="S3" s="88"/>
      <c r="T3" s="40" t="s">
        <v>5</v>
      </c>
    </row>
    <row r="4" spans="1:20" ht="19.5" customHeight="1">
      <c r="A4" s="29" t="s">
        <v>58</v>
      </c>
      <c r="B4" s="30"/>
      <c r="C4" s="30"/>
      <c r="D4" s="30"/>
      <c r="E4" s="31"/>
      <c r="F4" s="82" t="s">
        <v>59</v>
      </c>
      <c r="G4" s="42" t="s">
        <v>60</v>
      </c>
      <c r="H4" s="44" t="s">
        <v>61</v>
      </c>
      <c r="I4" s="44" t="s">
        <v>62</v>
      </c>
      <c r="J4" s="44" t="s">
        <v>63</v>
      </c>
      <c r="K4" s="44" t="s">
        <v>64</v>
      </c>
      <c r="L4" s="44"/>
      <c r="M4" s="162" t="s">
        <v>65</v>
      </c>
      <c r="N4" s="96" t="s">
        <v>66</v>
      </c>
      <c r="O4" s="97"/>
      <c r="P4" s="97"/>
      <c r="Q4" s="97"/>
      <c r="R4" s="98"/>
      <c r="S4" s="82" t="s">
        <v>67</v>
      </c>
      <c r="T4" s="44" t="s">
        <v>68</v>
      </c>
    </row>
    <row r="5" spans="1:20" ht="19.5" customHeight="1">
      <c r="A5" s="29" t="s">
        <v>69</v>
      </c>
      <c r="B5" s="30"/>
      <c r="C5" s="31"/>
      <c r="D5" s="78" t="s">
        <v>70</v>
      </c>
      <c r="E5" s="43" t="s">
        <v>71</v>
      </c>
      <c r="F5" s="44"/>
      <c r="G5" s="42"/>
      <c r="H5" s="44"/>
      <c r="I5" s="44"/>
      <c r="J5" s="44"/>
      <c r="K5" s="160" t="s">
        <v>72</v>
      </c>
      <c r="L5" s="44" t="s">
        <v>73</v>
      </c>
      <c r="M5" s="163"/>
      <c r="N5" s="91" t="s">
        <v>74</v>
      </c>
      <c r="O5" s="91" t="s">
        <v>75</v>
      </c>
      <c r="P5" s="91" t="s">
        <v>76</v>
      </c>
      <c r="Q5" s="91" t="s">
        <v>77</v>
      </c>
      <c r="R5" s="91" t="s">
        <v>78</v>
      </c>
      <c r="S5" s="44"/>
      <c r="T5" s="44"/>
    </row>
    <row r="6" spans="1:20" ht="30.75" customHeight="1">
      <c r="A6" s="34" t="s">
        <v>79</v>
      </c>
      <c r="B6" s="33" t="s">
        <v>80</v>
      </c>
      <c r="C6" s="35" t="s">
        <v>81</v>
      </c>
      <c r="D6" s="45"/>
      <c r="E6" s="45"/>
      <c r="F6" s="46"/>
      <c r="G6" s="47"/>
      <c r="H6" s="46"/>
      <c r="I6" s="46"/>
      <c r="J6" s="46"/>
      <c r="K6" s="161"/>
      <c r="L6" s="46"/>
      <c r="M6" s="164"/>
      <c r="N6" s="46"/>
      <c r="O6" s="46"/>
      <c r="P6" s="46"/>
      <c r="Q6" s="46"/>
      <c r="R6" s="46"/>
      <c r="S6" s="46"/>
      <c r="T6" s="46"/>
    </row>
    <row r="7" spans="1:20" ht="19.5" customHeight="1">
      <c r="A7" s="37" t="s">
        <v>38</v>
      </c>
      <c r="B7" s="37" t="s">
        <v>38</v>
      </c>
      <c r="C7" s="37" t="s">
        <v>38</v>
      </c>
      <c r="D7" s="37" t="s">
        <v>38</v>
      </c>
      <c r="E7" s="37" t="s">
        <v>59</v>
      </c>
      <c r="F7" s="57">
        <v>40079.63</v>
      </c>
      <c r="G7" s="57">
        <v>13893.54</v>
      </c>
      <c r="H7" s="57">
        <v>18285.23</v>
      </c>
      <c r="I7" s="57">
        <v>0</v>
      </c>
      <c r="J7" s="48">
        <v>0</v>
      </c>
      <c r="K7" s="49">
        <v>2116</v>
      </c>
      <c r="L7" s="57">
        <v>2116</v>
      </c>
      <c r="M7" s="48">
        <v>5784.36</v>
      </c>
      <c r="N7" s="49">
        <f aca="true" t="shared" si="0" ref="N7:N70">SUM(O7:R7)</f>
        <v>0</v>
      </c>
      <c r="O7" s="57">
        <v>0</v>
      </c>
      <c r="P7" s="57">
        <v>0</v>
      </c>
      <c r="Q7" s="57">
        <v>0</v>
      </c>
      <c r="R7" s="48">
        <v>0</v>
      </c>
      <c r="S7" s="49">
        <v>0.5</v>
      </c>
      <c r="T7" s="48">
        <v>0</v>
      </c>
    </row>
    <row r="8" spans="1:20" ht="19.5" customHeight="1">
      <c r="A8" s="37" t="s">
        <v>38</v>
      </c>
      <c r="B8" s="37" t="s">
        <v>38</v>
      </c>
      <c r="C8" s="37" t="s">
        <v>38</v>
      </c>
      <c r="D8" s="37" t="s">
        <v>38</v>
      </c>
      <c r="E8" s="37" t="s">
        <v>82</v>
      </c>
      <c r="F8" s="57">
        <v>23954.48</v>
      </c>
      <c r="G8" s="57">
        <v>13453.92</v>
      </c>
      <c r="H8" s="57">
        <v>10500.56</v>
      </c>
      <c r="I8" s="57">
        <v>0</v>
      </c>
      <c r="J8" s="48">
        <v>0</v>
      </c>
      <c r="K8" s="49">
        <v>0</v>
      </c>
      <c r="L8" s="57">
        <v>0</v>
      </c>
      <c r="M8" s="48">
        <v>0</v>
      </c>
      <c r="N8" s="49">
        <f t="shared" si="0"/>
        <v>0</v>
      </c>
      <c r="O8" s="57">
        <v>0</v>
      </c>
      <c r="P8" s="57">
        <v>0</v>
      </c>
      <c r="Q8" s="57">
        <v>0</v>
      </c>
      <c r="R8" s="48">
        <v>0</v>
      </c>
      <c r="S8" s="49">
        <v>0</v>
      </c>
      <c r="T8" s="48">
        <v>0</v>
      </c>
    </row>
    <row r="9" spans="1:20" ht="19.5" customHeight="1">
      <c r="A9" s="37" t="s">
        <v>38</v>
      </c>
      <c r="B9" s="37" t="s">
        <v>38</v>
      </c>
      <c r="C9" s="37" t="s">
        <v>38</v>
      </c>
      <c r="D9" s="37" t="s">
        <v>38</v>
      </c>
      <c r="E9" s="37" t="s">
        <v>83</v>
      </c>
      <c r="F9" s="57">
        <v>23954.48</v>
      </c>
      <c r="G9" s="57">
        <v>13453.92</v>
      </c>
      <c r="H9" s="57">
        <v>10500.56</v>
      </c>
      <c r="I9" s="57">
        <v>0</v>
      </c>
      <c r="J9" s="48">
        <v>0</v>
      </c>
      <c r="K9" s="49">
        <v>0</v>
      </c>
      <c r="L9" s="57">
        <v>0</v>
      </c>
      <c r="M9" s="48">
        <v>0</v>
      </c>
      <c r="N9" s="49">
        <f t="shared" si="0"/>
        <v>0</v>
      </c>
      <c r="O9" s="57">
        <v>0</v>
      </c>
      <c r="P9" s="57">
        <v>0</v>
      </c>
      <c r="Q9" s="57">
        <v>0</v>
      </c>
      <c r="R9" s="48">
        <v>0</v>
      </c>
      <c r="S9" s="49">
        <v>0</v>
      </c>
      <c r="T9" s="48">
        <v>0</v>
      </c>
    </row>
    <row r="10" spans="1:20" ht="19.5" customHeight="1">
      <c r="A10" s="37" t="s">
        <v>84</v>
      </c>
      <c r="B10" s="37" t="s">
        <v>85</v>
      </c>
      <c r="C10" s="37" t="s">
        <v>86</v>
      </c>
      <c r="D10" s="37" t="s">
        <v>87</v>
      </c>
      <c r="E10" s="37" t="s">
        <v>88</v>
      </c>
      <c r="F10" s="57">
        <v>400</v>
      </c>
      <c r="G10" s="57">
        <v>0</v>
      </c>
      <c r="H10" s="57">
        <v>400</v>
      </c>
      <c r="I10" s="57">
        <v>0</v>
      </c>
      <c r="J10" s="48">
        <v>0</v>
      </c>
      <c r="K10" s="49">
        <v>0</v>
      </c>
      <c r="L10" s="57">
        <v>0</v>
      </c>
      <c r="M10" s="48">
        <v>0</v>
      </c>
      <c r="N10" s="49">
        <f t="shared" si="0"/>
        <v>0</v>
      </c>
      <c r="O10" s="57">
        <v>0</v>
      </c>
      <c r="P10" s="57">
        <v>0</v>
      </c>
      <c r="Q10" s="57">
        <v>0</v>
      </c>
      <c r="R10" s="48">
        <v>0</v>
      </c>
      <c r="S10" s="49">
        <v>0</v>
      </c>
      <c r="T10" s="48">
        <v>0</v>
      </c>
    </row>
    <row r="11" spans="1:20" ht="19.5" customHeight="1">
      <c r="A11" s="37" t="s">
        <v>89</v>
      </c>
      <c r="B11" s="37" t="s">
        <v>90</v>
      </c>
      <c r="C11" s="37" t="s">
        <v>91</v>
      </c>
      <c r="D11" s="37" t="s">
        <v>87</v>
      </c>
      <c r="E11" s="37" t="s">
        <v>92</v>
      </c>
      <c r="F11" s="57">
        <v>2.31</v>
      </c>
      <c r="G11" s="57">
        <v>0</v>
      </c>
      <c r="H11" s="57">
        <v>2.31</v>
      </c>
      <c r="I11" s="57">
        <v>0</v>
      </c>
      <c r="J11" s="48">
        <v>0</v>
      </c>
      <c r="K11" s="49">
        <v>0</v>
      </c>
      <c r="L11" s="57">
        <v>0</v>
      </c>
      <c r="M11" s="48">
        <v>0</v>
      </c>
      <c r="N11" s="49">
        <f t="shared" si="0"/>
        <v>0</v>
      </c>
      <c r="O11" s="57">
        <v>0</v>
      </c>
      <c r="P11" s="57">
        <v>0</v>
      </c>
      <c r="Q11" s="57">
        <v>0</v>
      </c>
      <c r="R11" s="48">
        <v>0</v>
      </c>
      <c r="S11" s="49">
        <v>0</v>
      </c>
      <c r="T11" s="48">
        <v>0</v>
      </c>
    </row>
    <row r="12" spans="1:20" ht="19.5" customHeight="1">
      <c r="A12" s="37" t="s">
        <v>89</v>
      </c>
      <c r="B12" s="37" t="s">
        <v>90</v>
      </c>
      <c r="C12" s="37" t="s">
        <v>90</v>
      </c>
      <c r="D12" s="37" t="s">
        <v>87</v>
      </c>
      <c r="E12" s="37" t="s">
        <v>93</v>
      </c>
      <c r="F12" s="57">
        <v>235.54</v>
      </c>
      <c r="G12" s="57">
        <v>0</v>
      </c>
      <c r="H12" s="57">
        <v>235.54</v>
      </c>
      <c r="I12" s="57">
        <v>0</v>
      </c>
      <c r="J12" s="48">
        <v>0</v>
      </c>
      <c r="K12" s="49">
        <v>0</v>
      </c>
      <c r="L12" s="57">
        <v>0</v>
      </c>
      <c r="M12" s="48">
        <v>0</v>
      </c>
      <c r="N12" s="49">
        <f t="shared" si="0"/>
        <v>0</v>
      </c>
      <c r="O12" s="57">
        <v>0</v>
      </c>
      <c r="P12" s="57">
        <v>0</v>
      </c>
      <c r="Q12" s="57">
        <v>0</v>
      </c>
      <c r="R12" s="48">
        <v>0</v>
      </c>
      <c r="S12" s="49">
        <v>0</v>
      </c>
      <c r="T12" s="48">
        <v>0</v>
      </c>
    </row>
    <row r="13" spans="1:20" ht="19.5" customHeight="1">
      <c r="A13" s="37" t="s">
        <v>94</v>
      </c>
      <c r="B13" s="37" t="s">
        <v>95</v>
      </c>
      <c r="C13" s="37" t="s">
        <v>91</v>
      </c>
      <c r="D13" s="37" t="s">
        <v>87</v>
      </c>
      <c r="E13" s="37" t="s">
        <v>96</v>
      </c>
      <c r="F13" s="57">
        <v>180.81</v>
      </c>
      <c r="G13" s="57">
        <v>0</v>
      </c>
      <c r="H13" s="57">
        <v>180.81</v>
      </c>
      <c r="I13" s="57">
        <v>0</v>
      </c>
      <c r="J13" s="48">
        <v>0</v>
      </c>
      <c r="K13" s="49">
        <v>0</v>
      </c>
      <c r="L13" s="57">
        <v>0</v>
      </c>
      <c r="M13" s="48">
        <v>0</v>
      </c>
      <c r="N13" s="49">
        <f t="shared" si="0"/>
        <v>0</v>
      </c>
      <c r="O13" s="57">
        <v>0</v>
      </c>
      <c r="P13" s="57">
        <v>0</v>
      </c>
      <c r="Q13" s="57">
        <v>0</v>
      </c>
      <c r="R13" s="48">
        <v>0</v>
      </c>
      <c r="S13" s="49">
        <v>0</v>
      </c>
      <c r="T13" s="48">
        <v>0</v>
      </c>
    </row>
    <row r="14" spans="1:20" ht="19.5" customHeight="1">
      <c r="A14" s="37" t="s">
        <v>94</v>
      </c>
      <c r="B14" s="37" t="s">
        <v>95</v>
      </c>
      <c r="C14" s="37" t="s">
        <v>86</v>
      </c>
      <c r="D14" s="37" t="s">
        <v>87</v>
      </c>
      <c r="E14" s="37" t="s">
        <v>97</v>
      </c>
      <c r="F14" s="57">
        <v>31.28</v>
      </c>
      <c r="G14" s="57">
        <v>0</v>
      </c>
      <c r="H14" s="57">
        <v>31.28</v>
      </c>
      <c r="I14" s="57">
        <v>0</v>
      </c>
      <c r="J14" s="48">
        <v>0</v>
      </c>
      <c r="K14" s="49">
        <v>0</v>
      </c>
      <c r="L14" s="57">
        <v>0</v>
      </c>
      <c r="M14" s="48">
        <v>0</v>
      </c>
      <c r="N14" s="49">
        <f t="shared" si="0"/>
        <v>0</v>
      </c>
      <c r="O14" s="57">
        <v>0</v>
      </c>
      <c r="P14" s="57">
        <v>0</v>
      </c>
      <c r="Q14" s="57">
        <v>0</v>
      </c>
      <c r="R14" s="48">
        <v>0</v>
      </c>
      <c r="S14" s="49">
        <v>0</v>
      </c>
      <c r="T14" s="48">
        <v>0</v>
      </c>
    </row>
    <row r="15" spans="1:20" ht="19.5" customHeight="1">
      <c r="A15" s="37" t="s">
        <v>98</v>
      </c>
      <c r="B15" s="37" t="s">
        <v>99</v>
      </c>
      <c r="C15" s="37" t="s">
        <v>91</v>
      </c>
      <c r="D15" s="37" t="s">
        <v>87</v>
      </c>
      <c r="E15" s="37" t="s">
        <v>100</v>
      </c>
      <c r="F15" s="57">
        <v>230.82</v>
      </c>
      <c r="G15" s="57">
        <v>0</v>
      </c>
      <c r="H15" s="57">
        <v>230.82</v>
      </c>
      <c r="I15" s="57">
        <v>0</v>
      </c>
      <c r="J15" s="48">
        <v>0</v>
      </c>
      <c r="K15" s="49">
        <v>0</v>
      </c>
      <c r="L15" s="57">
        <v>0</v>
      </c>
      <c r="M15" s="48">
        <v>0</v>
      </c>
      <c r="N15" s="49">
        <f t="shared" si="0"/>
        <v>0</v>
      </c>
      <c r="O15" s="57">
        <v>0</v>
      </c>
      <c r="P15" s="57">
        <v>0</v>
      </c>
      <c r="Q15" s="57">
        <v>0</v>
      </c>
      <c r="R15" s="48">
        <v>0</v>
      </c>
      <c r="S15" s="49">
        <v>0</v>
      </c>
      <c r="T15" s="48">
        <v>0</v>
      </c>
    </row>
    <row r="16" spans="1:20" ht="19.5" customHeight="1">
      <c r="A16" s="37" t="s">
        <v>98</v>
      </c>
      <c r="B16" s="37" t="s">
        <v>99</v>
      </c>
      <c r="C16" s="37" t="s">
        <v>86</v>
      </c>
      <c r="D16" s="37" t="s">
        <v>87</v>
      </c>
      <c r="E16" s="37" t="s">
        <v>101</v>
      </c>
      <c r="F16" s="57">
        <v>126.98</v>
      </c>
      <c r="G16" s="57">
        <v>0</v>
      </c>
      <c r="H16" s="57">
        <v>126.98</v>
      </c>
      <c r="I16" s="57">
        <v>0</v>
      </c>
      <c r="J16" s="48">
        <v>0</v>
      </c>
      <c r="K16" s="49">
        <v>0</v>
      </c>
      <c r="L16" s="57">
        <v>0</v>
      </c>
      <c r="M16" s="48">
        <v>0</v>
      </c>
      <c r="N16" s="49">
        <f t="shared" si="0"/>
        <v>0</v>
      </c>
      <c r="O16" s="57">
        <v>0</v>
      </c>
      <c r="P16" s="57">
        <v>0</v>
      </c>
      <c r="Q16" s="57">
        <v>0</v>
      </c>
      <c r="R16" s="48">
        <v>0</v>
      </c>
      <c r="S16" s="49">
        <v>0</v>
      </c>
      <c r="T16" s="48">
        <v>0</v>
      </c>
    </row>
    <row r="17" spans="1:20" ht="19.5" customHeight="1">
      <c r="A17" s="37" t="s">
        <v>102</v>
      </c>
      <c r="B17" s="37" t="s">
        <v>91</v>
      </c>
      <c r="C17" s="37" t="s">
        <v>91</v>
      </c>
      <c r="D17" s="37" t="s">
        <v>87</v>
      </c>
      <c r="E17" s="37" t="s">
        <v>103</v>
      </c>
      <c r="F17" s="57">
        <v>2069.39</v>
      </c>
      <c r="G17" s="57">
        <v>0</v>
      </c>
      <c r="H17" s="57">
        <v>2069.39</v>
      </c>
      <c r="I17" s="57">
        <v>0</v>
      </c>
      <c r="J17" s="48">
        <v>0</v>
      </c>
      <c r="K17" s="49">
        <v>0</v>
      </c>
      <c r="L17" s="57">
        <v>0</v>
      </c>
      <c r="M17" s="48">
        <v>0</v>
      </c>
      <c r="N17" s="49">
        <f t="shared" si="0"/>
        <v>0</v>
      </c>
      <c r="O17" s="57">
        <v>0</v>
      </c>
      <c r="P17" s="57">
        <v>0</v>
      </c>
      <c r="Q17" s="57">
        <v>0</v>
      </c>
      <c r="R17" s="48">
        <v>0</v>
      </c>
      <c r="S17" s="49">
        <v>0</v>
      </c>
      <c r="T17" s="48">
        <v>0</v>
      </c>
    </row>
    <row r="18" spans="1:20" ht="19.5" customHeight="1">
      <c r="A18" s="37" t="s">
        <v>102</v>
      </c>
      <c r="B18" s="37" t="s">
        <v>91</v>
      </c>
      <c r="C18" s="37" t="s">
        <v>99</v>
      </c>
      <c r="D18" s="37" t="s">
        <v>87</v>
      </c>
      <c r="E18" s="37" t="s">
        <v>104</v>
      </c>
      <c r="F18" s="57">
        <v>5372.68</v>
      </c>
      <c r="G18" s="57">
        <v>189.68</v>
      </c>
      <c r="H18" s="57">
        <v>5183</v>
      </c>
      <c r="I18" s="57">
        <v>0</v>
      </c>
      <c r="J18" s="48">
        <v>0</v>
      </c>
      <c r="K18" s="49">
        <v>0</v>
      </c>
      <c r="L18" s="57">
        <v>0</v>
      </c>
      <c r="M18" s="48">
        <v>0</v>
      </c>
      <c r="N18" s="49">
        <f t="shared" si="0"/>
        <v>0</v>
      </c>
      <c r="O18" s="57">
        <v>0</v>
      </c>
      <c r="P18" s="57">
        <v>0</v>
      </c>
      <c r="Q18" s="57">
        <v>0</v>
      </c>
      <c r="R18" s="48">
        <v>0</v>
      </c>
      <c r="S18" s="49">
        <v>0</v>
      </c>
      <c r="T18" s="48">
        <v>0</v>
      </c>
    </row>
    <row r="19" spans="1:20" ht="19.5" customHeight="1">
      <c r="A19" s="37" t="s">
        <v>102</v>
      </c>
      <c r="B19" s="37" t="s">
        <v>91</v>
      </c>
      <c r="C19" s="37" t="s">
        <v>105</v>
      </c>
      <c r="D19" s="37" t="s">
        <v>87</v>
      </c>
      <c r="E19" s="37" t="s">
        <v>106</v>
      </c>
      <c r="F19" s="57">
        <v>157.2</v>
      </c>
      <c r="G19" s="57">
        <v>157.2</v>
      </c>
      <c r="H19" s="57">
        <v>0</v>
      </c>
      <c r="I19" s="57">
        <v>0</v>
      </c>
      <c r="J19" s="48">
        <v>0</v>
      </c>
      <c r="K19" s="49">
        <v>0</v>
      </c>
      <c r="L19" s="57">
        <v>0</v>
      </c>
      <c r="M19" s="48">
        <v>0</v>
      </c>
      <c r="N19" s="49">
        <f t="shared" si="0"/>
        <v>0</v>
      </c>
      <c r="O19" s="57">
        <v>0</v>
      </c>
      <c r="P19" s="57">
        <v>0</v>
      </c>
      <c r="Q19" s="57">
        <v>0</v>
      </c>
      <c r="R19" s="48">
        <v>0</v>
      </c>
      <c r="S19" s="49">
        <v>0</v>
      </c>
      <c r="T19" s="48">
        <v>0</v>
      </c>
    </row>
    <row r="20" spans="1:20" ht="19.5" customHeight="1">
      <c r="A20" s="37" t="s">
        <v>102</v>
      </c>
      <c r="B20" s="37" t="s">
        <v>91</v>
      </c>
      <c r="C20" s="37" t="s">
        <v>107</v>
      </c>
      <c r="D20" s="37" t="s">
        <v>87</v>
      </c>
      <c r="E20" s="37" t="s">
        <v>108</v>
      </c>
      <c r="F20" s="57">
        <v>121.5</v>
      </c>
      <c r="G20" s="57">
        <v>121.5</v>
      </c>
      <c r="H20" s="57">
        <v>0</v>
      </c>
      <c r="I20" s="57">
        <v>0</v>
      </c>
      <c r="J20" s="48">
        <v>0</v>
      </c>
      <c r="K20" s="49">
        <v>0</v>
      </c>
      <c r="L20" s="57">
        <v>0</v>
      </c>
      <c r="M20" s="48">
        <v>0</v>
      </c>
      <c r="N20" s="49">
        <f t="shared" si="0"/>
        <v>0</v>
      </c>
      <c r="O20" s="57">
        <v>0</v>
      </c>
      <c r="P20" s="57">
        <v>0</v>
      </c>
      <c r="Q20" s="57">
        <v>0</v>
      </c>
      <c r="R20" s="48">
        <v>0</v>
      </c>
      <c r="S20" s="49">
        <v>0</v>
      </c>
      <c r="T20" s="48">
        <v>0</v>
      </c>
    </row>
    <row r="21" spans="1:20" ht="19.5" customHeight="1">
      <c r="A21" s="37" t="s">
        <v>102</v>
      </c>
      <c r="B21" s="37" t="s">
        <v>91</v>
      </c>
      <c r="C21" s="37" t="s">
        <v>85</v>
      </c>
      <c r="D21" s="37" t="s">
        <v>87</v>
      </c>
      <c r="E21" s="37" t="s">
        <v>109</v>
      </c>
      <c r="F21" s="57">
        <v>2925</v>
      </c>
      <c r="G21" s="57">
        <v>1000</v>
      </c>
      <c r="H21" s="57">
        <v>1925</v>
      </c>
      <c r="I21" s="57">
        <v>0</v>
      </c>
      <c r="J21" s="48">
        <v>0</v>
      </c>
      <c r="K21" s="49">
        <v>0</v>
      </c>
      <c r="L21" s="57">
        <v>0</v>
      </c>
      <c r="M21" s="48">
        <v>0</v>
      </c>
      <c r="N21" s="49">
        <f t="shared" si="0"/>
        <v>0</v>
      </c>
      <c r="O21" s="57">
        <v>0</v>
      </c>
      <c r="P21" s="57">
        <v>0</v>
      </c>
      <c r="Q21" s="57">
        <v>0</v>
      </c>
      <c r="R21" s="48">
        <v>0</v>
      </c>
      <c r="S21" s="49">
        <v>0</v>
      </c>
      <c r="T21" s="48">
        <v>0</v>
      </c>
    </row>
    <row r="22" spans="1:20" ht="19.5" customHeight="1">
      <c r="A22" s="37" t="s">
        <v>102</v>
      </c>
      <c r="B22" s="37" t="s">
        <v>91</v>
      </c>
      <c r="C22" s="37" t="s">
        <v>110</v>
      </c>
      <c r="D22" s="37" t="s">
        <v>87</v>
      </c>
      <c r="E22" s="37" t="s">
        <v>111</v>
      </c>
      <c r="F22" s="57">
        <v>11980.97</v>
      </c>
      <c r="G22" s="57">
        <v>11865.54</v>
      </c>
      <c r="H22" s="57">
        <v>115.43</v>
      </c>
      <c r="I22" s="57">
        <v>0</v>
      </c>
      <c r="J22" s="48">
        <v>0</v>
      </c>
      <c r="K22" s="49">
        <v>0</v>
      </c>
      <c r="L22" s="57">
        <v>0</v>
      </c>
      <c r="M22" s="48">
        <v>0</v>
      </c>
      <c r="N22" s="49">
        <f t="shared" si="0"/>
        <v>0</v>
      </c>
      <c r="O22" s="57">
        <v>0</v>
      </c>
      <c r="P22" s="57">
        <v>0</v>
      </c>
      <c r="Q22" s="57">
        <v>0</v>
      </c>
      <c r="R22" s="48">
        <v>0</v>
      </c>
      <c r="S22" s="49">
        <v>0</v>
      </c>
      <c r="T22" s="48">
        <v>0</v>
      </c>
    </row>
    <row r="23" spans="1:20" ht="19.5" customHeight="1">
      <c r="A23" s="37" t="s">
        <v>102</v>
      </c>
      <c r="B23" s="37" t="s">
        <v>86</v>
      </c>
      <c r="C23" s="37" t="s">
        <v>110</v>
      </c>
      <c r="D23" s="37" t="s">
        <v>87</v>
      </c>
      <c r="E23" s="37" t="s">
        <v>112</v>
      </c>
      <c r="F23" s="57">
        <v>120</v>
      </c>
      <c r="G23" s="57">
        <v>120</v>
      </c>
      <c r="H23" s="57">
        <v>0</v>
      </c>
      <c r="I23" s="57">
        <v>0</v>
      </c>
      <c r="J23" s="48">
        <v>0</v>
      </c>
      <c r="K23" s="49">
        <v>0</v>
      </c>
      <c r="L23" s="57">
        <v>0</v>
      </c>
      <c r="M23" s="48">
        <v>0</v>
      </c>
      <c r="N23" s="49">
        <f t="shared" si="0"/>
        <v>0</v>
      </c>
      <c r="O23" s="57">
        <v>0</v>
      </c>
      <c r="P23" s="57">
        <v>0</v>
      </c>
      <c r="Q23" s="57">
        <v>0</v>
      </c>
      <c r="R23" s="48">
        <v>0</v>
      </c>
      <c r="S23" s="49">
        <v>0</v>
      </c>
      <c r="T23" s="48">
        <v>0</v>
      </c>
    </row>
    <row r="24" spans="1:20" ht="19.5" customHeight="1">
      <c r="A24" s="37" t="s">
        <v>38</v>
      </c>
      <c r="B24" s="37" t="s">
        <v>38</v>
      </c>
      <c r="C24" s="37" t="s">
        <v>38</v>
      </c>
      <c r="D24" s="37" t="s">
        <v>38</v>
      </c>
      <c r="E24" s="37" t="s">
        <v>113</v>
      </c>
      <c r="F24" s="57">
        <v>1042.62</v>
      </c>
      <c r="G24" s="57">
        <v>0</v>
      </c>
      <c r="H24" s="57">
        <v>1042.62</v>
      </c>
      <c r="I24" s="57">
        <v>0</v>
      </c>
      <c r="J24" s="48">
        <v>0</v>
      </c>
      <c r="K24" s="49">
        <v>0</v>
      </c>
      <c r="L24" s="57">
        <v>0</v>
      </c>
      <c r="M24" s="48">
        <v>0</v>
      </c>
      <c r="N24" s="49">
        <f t="shared" si="0"/>
        <v>0</v>
      </c>
      <c r="O24" s="57">
        <v>0</v>
      </c>
      <c r="P24" s="57">
        <v>0</v>
      </c>
      <c r="Q24" s="57">
        <v>0</v>
      </c>
      <c r="R24" s="48">
        <v>0</v>
      </c>
      <c r="S24" s="49">
        <v>0</v>
      </c>
      <c r="T24" s="48">
        <v>0</v>
      </c>
    </row>
    <row r="25" spans="1:20" ht="19.5" customHeight="1">
      <c r="A25" s="37" t="s">
        <v>38</v>
      </c>
      <c r="B25" s="37" t="s">
        <v>38</v>
      </c>
      <c r="C25" s="37" t="s">
        <v>38</v>
      </c>
      <c r="D25" s="37" t="s">
        <v>38</v>
      </c>
      <c r="E25" s="37" t="s">
        <v>114</v>
      </c>
      <c r="F25" s="57">
        <v>1042.62</v>
      </c>
      <c r="G25" s="57">
        <v>0</v>
      </c>
      <c r="H25" s="57">
        <v>1042.62</v>
      </c>
      <c r="I25" s="57">
        <v>0</v>
      </c>
      <c r="J25" s="48">
        <v>0</v>
      </c>
      <c r="K25" s="49">
        <v>0</v>
      </c>
      <c r="L25" s="57">
        <v>0</v>
      </c>
      <c r="M25" s="48">
        <v>0</v>
      </c>
      <c r="N25" s="49">
        <f t="shared" si="0"/>
        <v>0</v>
      </c>
      <c r="O25" s="57">
        <v>0</v>
      </c>
      <c r="P25" s="57">
        <v>0</v>
      </c>
      <c r="Q25" s="57">
        <v>0</v>
      </c>
      <c r="R25" s="48">
        <v>0</v>
      </c>
      <c r="S25" s="49">
        <v>0</v>
      </c>
      <c r="T25" s="48">
        <v>0</v>
      </c>
    </row>
    <row r="26" spans="1:20" ht="19.5" customHeight="1">
      <c r="A26" s="37" t="s">
        <v>84</v>
      </c>
      <c r="B26" s="37" t="s">
        <v>85</v>
      </c>
      <c r="C26" s="37" t="s">
        <v>86</v>
      </c>
      <c r="D26" s="37" t="s">
        <v>115</v>
      </c>
      <c r="E26" s="37" t="s">
        <v>88</v>
      </c>
      <c r="F26" s="57">
        <v>5</v>
      </c>
      <c r="G26" s="57">
        <v>0</v>
      </c>
      <c r="H26" s="57">
        <v>5</v>
      </c>
      <c r="I26" s="57">
        <v>0</v>
      </c>
      <c r="J26" s="48">
        <v>0</v>
      </c>
      <c r="K26" s="49">
        <v>0</v>
      </c>
      <c r="L26" s="57">
        <v>0</v>
      </c>
      <c r="M26" s="48">
        <v>0</v>
      </c>
      <c r="N26" s="49">
        <f t="shared" si="0"/>
        <v>0</v>
      </c>
      <c r="O26" s="57">
        <v>0</v>
      </c>
      <c r="P26" s="57">
        <v>0</v>
      </c>
      <c r="Q26" s="57">
        <v>0</v>
      </c>
      <c r="R26" s="48">
        <v>0</v>
      </c>
      <c r="S26" s="49">
        <v>0</v>
      </c>
      <c r="T26" s="48">
        <v>0</v>
      </c>
    </row>
    <row r="27" spans="1:20" ht="19.5" customHeight="1">
      <c r="A27" s="37" t="s">
        <v>89</v>
      </c>
      <c r="B27" s="37" t="s">
        <v>90</v>
      </c>
      <c r="C27" s="37" t="s">
        <v>91</v>
      </c>
      <c r="D27" s="37" t="s">
        <v>115</v>
      </c>
      <c r="E27" s="37" t="s">
        <v>92</v>
      </c>
      <c r="F27" s="57">
        <v>0.05</v>
      </c>
      <c r="G27" s="57">
        <v>0</v>
      </c>
      <c r="H27" s="57">
        <v>0.05</v>
      </c>
      <c r="I27" s="57">
        <v>0</v>
      </c>
      <c r="J27" s="48">
        <v>0</v>
      </c>
      <c r="K27" s="49">
        <v>0</v>
      </c>
      <c r="L27" s="57">
        <v>0</v>
      </c>
      <c r="M27" s="48">
        <v>0</v>
      </c>
      <c r="N27" s="49">
        <f t="shared" si="0"/>
        <v>0</v>
      </c>
      <c r="O27" s="57">
        <v>0</v>
      </c>
      <c r="P27" s="57">
        <v>0</v>
      </c>
      <c r="Q27" s="57">
        <v>0</v>
      </c>
      <c r="R27" s="48">
        <v>0</v>
      </c>
      <c r="S27" s="49">
        <v>0</v>
      </c>
      <c r="T27" s="48">
        <v>0</v>
      </c>
    </row>
    <row r="28" spans="1:20" ht="19.5" customHeight="1">
      <c r="A28" s="37" t="s">
        <v>89</v>
      </c>
      <c r="B28" s="37" t="s">
        <v>90</v>
      </c>
      <c r="C28" s="37" t="s">
        <v>90</v>
      </c>
      <c r="D28" s="37" t="s">
        <v>115</v>
      </c>
      <c r="E28" s="37" t="s">
        <v>93</v>
      </c>
      <c r="F28" s="57">
        <v>40.4</v>
      </c>
      <c r="G28" s="57">
        <v>0</v>
      </c>
      <c r="H28" s="57">
        <v>40.4</v>
      </c>
      <c r="I28" s="57">
        <v>0</v>
      </c>
      <c r="J28" s="48">
        <v>0</v>
      </c>
      <c r="K28" s="49">
        <v>0</v>
      </c>
      <c r="L28" s="57">
        <v>0</v>
      </c>
      <c r="M28" s="48">
        <v>0</v>
      </c>
      <c r="N28" s="49">
        <f t="shared" si="0"/>
        <v>0</v>
      </c>
      <c r="O28" s="57">
        <v>0</v>
      </c>
      <c r="P28" s="57">
        <v>0</v>
      </c>
      <c r="Q28" s="57">
        <v>0</v>
      </c>
      <c r="R28" s="48">
        <v>0</v>
      </c>
      <c r="S28" s="49">
        <v>0</v>
      </c>
      <c r="T28" s="48">
        <v>0</v>
      </c>
    </row>
    <row r="29" spans="1:20" ht="19.5" customHeight="1">
      <c r="A29" s="37" t="s">
        <v>94</v>
      </c>
      <c r="B29" s="37" t="s">
        <v>95</v>
      </c>
      <c r="C29" s="37" t="s">
        <v>91</v>
      </c>
      <c r="D29" s="37" t="s">
        <v>115</v>
      </c>
      <c r="E29" s="37" t="s">
        <v>96</v>
      </c>
      <c r="F29" s="57">
        <v>25.28</v>
      </c>
      <c r="G29" s="57">
        <v>0</v>
      </c>
      <c r="H29" s="57">
        <v>25.28</v>
      </c>
      <c r="I29" s="57">
        <v>0</v>
      </c>
      <c r="J29" s="48">
        <v>0</v>
      </c>
      <c r="K29" s="49">
        <v>0</v>
      </c>
      <c r="L29" s="57">
        <v>0</v>
      </c>
      <c r="M29" s="48">
        <v>0</v>
      </c>
      <c r="N29" s="49">
        <f t="shared" si="0"/>
        <v>0</v>
      </c>
      <c r="O29" s="57">
        <v>0</v>
      </c>
      <c r="P29" s="57">
        <v>0</v>
      </c>
      <c r="Q29" s="57">
        <v>0</v>
      </c>
      <c r="R29" s="48">
        <v>0</v>
      </c>
      <c r="S29" s="49">
        <v>0</v>
      </c>
      <c r="T29" s="48">
        <v>0</v>
      </c>
    </row>
    <row r="30" spans="1:20" ht="19.5" customHeight="1">
      <c r="A30" s="37" t="s">
        <v>94</v>
      </c>
      <c r="B30" s="37" t="s">
        <v>95</v>
      </c>
      <c r="C30" s="37" t="s">
        <v>86</v>
      </c>
      <c r="D30" s="37" t="s">
        <v>115</v>
      </c>
      <c r="E30" s="37" t="s">
        <v>97</v>
      </c>
      <c r="F30" s="57">
        <v>6.81</v>
      </c>
      <c r="G30" s="57">
        <v>0</v>
      </c>
      <c r="H30" s="57">
        <v>6.81</v>
      </c>
      <c r="I30" s="57">
        <v>0</v>
      </c>
      <c r="J30" s="48">
        <v>0</v>
      </c>
      <c r="K30" s="49">
        <v>0</v>
      </c>
      <c r="L30" s="57">
        <v>0</v>
      </c>
      <c r="M30" s="48">
        <v>0</v>
      </c>
      <c r="N30" s="49">
        <f t="shared" si="0"/>
        <v>0</v>
      </c>
      <c r="O30" s="57">
        <v>0</v>
      </c>
      <c r="P30" s="57">
        <v>0</v>
      </c>
      <c r="Q30" s="57">
        <v>0</v>
      </c>
      <c r="R30" s="48">
        <v>0</v>
      </c>
      <c r="S30" s="49">
        <v>0</v>
      </c>
      <c r="T30" s="48">
        <v>0</v>
      </c>
    </row>
    <row r="31" spans="1:20" ht="19.5" customHeight="1">
      <c r="A31" s="37" t="s">
        <v>98</v>
      </c>
      <c r="B31" s="37" t="s">
        <v>99</v>
      </c>
      <c r="C31" s="37" t="s">
        <v>91</v>
      </c>
      <c r="D31" s="37" t="s">
        <v>115</v>
      </c>
      <c r="E31" s="37" t="s">
        <v>100</v>
      </c>
      <c r="F31" s="57">
        <v>32.27</v>
      </c>
      <c r="G31" s="57">
        <v>0</v>
      </c>
      <c r="H31" s="57">
        <v>32.27</v>
      </c>
      <c r="I31" s="57">
        <v>0</v>
      </c>
      <c r="J31" s="48">
        <v>0</v>
      </c>
      <c r="K31" s="49">
        <v>0</v>
      </c>
      <c r="L31" s="57">
        <v>0</v>
      </c>
      <c r="M31" s="48">
        <v>0</v>
      </c>
      <c r="N31" s="49">
        <f t="shared" si="0"/>
        <v>0</v>
      </c>
      <c r="O31" s="57">
        <v>0</v>
      </c>
      <c r="P31" s="57">
        <v>0</v>
      </c>
      <c r="Q31" s="57">
        <v>0</v>
      </c>
      <c r="R31" s="48">
        <v>0</v>
      </c>
      <c r="S31" s="49">
        <v>0</v>
      </c>
      <c r="T31" s="48">
        <v>0</v>
      </c>
    </row>
    <row r="32" spans="1:20" ht="19.5" customHeight="1">
      <c r="A32" s="37" t="s">
        <v>98</v>
      </c>
      <c r="B32" s="37" t="s">
        <v>99</v>
      </c>
      <c r="C32" s="37" t="s">
        <v>86</v>
      </c>
      <c r="D32" s="37" t="s">
        <v>115</v>
      </c>
      <c r="E32" s="37" t="s">
        <v>101</v>
      </c>
      <c r="F32" s="57">
        <v>4.56</v>
      </c>
      <c r="G32" s="57">
        <v>0</v>
      </c>
      <c r="H32" s="57">
        <v>4.56</v>
      </c>
      <c r="I32" s="57">
        <v>0</v>
      </c>
      <c r="J32" s="48">
        <v>0</v>
      </c>
      <c r="K32" s="49">
        <v>0</v>
      </c>
      <c r="L32" s="57">
        <v>0</v>
      </c>
      <c r="M32" s="48">
        <v>0</v>
      </c>
      <c r="N32" s="49">
        <f t="shared" si="0"/>
        <v>0</v>
      </c>
      <c r="O32" s="57">
        <v>0</v>
      </c>
      <c r="P32" s="57">
        <v>0</v>
      </c>
      <c r="Q32" s="57">
        <v>0</v>
      </c>
      <c r="R32" s="48">
        <v>0</v>
      </c>
      <c r="S32" s="49">
        <v>0</v>
      </c>
      <c r="T32" s="48">
        <v>0</v>
      </c>
    </row>
    <row r="33" spans="1:20" ht="19.5" customHeight="1">
      <c r="A33" s="37" t="s">
        <v>102</v>
      </c>
      <c r="B33" s="37" t="s">
        <v>91</v>
      </c>
      <c r="C33" s="37" t="s">
        <v>91</v>
      </c>
      <c r="D33" s="37" t="s">
        <v>115</v>
      </c>
      <c r="E33" s="37" t="s">
        <v>103</v>
      </c>
      <c r="F33" s="57">
        <v>386.25</v>
      </c>
      <c r="G33" s="57">
        <v>0</v>
      </c>
      <c r="H33" s="57">
        <v>386.25</v>
      </c>
      <c r="I33" s="57">
        <v>0</v>
      </c>
      <c r="J33" s="48">
        <v>0</v>
      </c>
      <c r="K33" s="49">
        <v>0</v>
      </c>
      <c r="L33" s="57">
        <v>0</v>
      </c>
      <c r="M33" s="48">
        <v>0</v>
      </c>
      <c r="N33" s="49">
        <f t="shared" si="0"/>
        <v>0</v>
      </c>
      <c r="O33" s="57">
        <v>0</v>
      </c>
      <c r="P33" s="57">
        <v>0</v>
      </c>
      <c r="Q33" s="57">
        <v>0</v>
      </c>
      <c r="R33" s="48">
        <v>0</v>
      </c>
      <c r="S33" s="49">
        <v>0</v>
      </c>
      <c r="T33" s="48">
        <v>0</v>
      </c>
    </row>
    <row r="34" spans="1:20" ht="19.5" customHeight="1">
      <c r="A34" s="37" t="s">
        <v>102</v>
      </c>
      <c r="B34" s="37" t="s">
        <v>91</v>
      </c>
      <c r="C34" s="37" t="s">
        <v>99</v>
      </c>
      <c r="D34" s="37" t="s">
        <v>115</v>
      </c>
      <c r="E34" s="37" t="s">
        <v>104</v>
      </c>
      <c r="F34" s="57">
        <v>542</v>
      </c>
      <c r="G34" s="57">
        <v>0</v>
      </c>
      <c r="H34" s="57">
        <v>542</v>
      </c>
      <c r="I34" s="57">
        <v>0</v>
      </c>
      <c r="J34" s="48">
        <v>0</v>
      </c>
      <c r="K34" s="49">
        <v>0</v>
      </c>
      <c r="L34" s="57">
        <v>0</v>
      </c>
      <c r="M34" s="48">
        <v>0</v>
      </c>
      <c r="N34" s="49">
        <f t="shared" si="0"/>
        <v>0</v>
      </c>
      <c r="O34" s="57">
        <v>0</v>
      </c>
      <c r="P34" s="57">
        <v>0</v>
      </c>
      <c r="Q34" s="57">
        <v>0</v>
      </c>
      <c r="R34" s="48">
        <v>0</v>
      </c>
      <c r="S34" s="49">
        <v>0</v>
      </c>
      <c r="T34" s="48">
        <v>0</v>
      </c>
    </row>
    <row r="35" spans="1:20" ht="19.5" customHeight="1">
      <c r="A35" s="37" t="s">
        <v>38</v>
      </c>
      <c r="B35" s="37" t="s">
        <v>38</v>
      </c>
      <c r="C35" s="37" t="s">
        <v>38</v>
      </c>
      <c r="D35" s="37" t="s">
        <v>38</v>
      </c>
      <c r="E35" s="37" t="s">
        <v>116</v>
      </c>
      <c r="F35" s="57">
        <v>831.19</v>
      </c>
      <c r="G35" s="57">
        <v>0</v>
      </c>
      <c r="H35" s="57">
        <v>831.19</v>
      </c>
      <c r="I35" s="57">
        <v>0</v>
      </c>
      <c r="J35" s="48">
        <v>0</v>
      </c>
      <c r="K35" s="49">
        <v>0</v>
      </c>
      <c r="L35" s="57">
        <v>0</v>
      </c>
      <c r="M35" s="48">
        <v>0</v>
      </c>
      <c r="N35" s="49">
        <f t="shared" si="0"/>
        <v>0</v>
      </c>
      <c r="O35" s="57">
        <v>0</v>
      </c>
      <c r="P35" s="57">
        <v>0</v>
      </c>
      <c r="Q35" s="57">
        <v>0</v>
      </c>
      <c r="R35" s="48">
        <v>0</v>
      </c>
      <c r="S35" s="49">
        <v>0</v>
      </c>
      <c r="T35" s="48">
        <v>0</v>
      </c>
    </row>
    <row r="36" spans="1:20" ht="19.5" customHeight="1">
      <c r="A36" s="37" t="s">
        <v>38</v>
      </c>
      <c r="B36" s="37" t="s">
        <v>38</v>
      </c>
      <c r="C36" s="37" t="s">
        <v>38</v>
      </c>
      <c r="D36" s="37" t="s">
        <v>38</v>
      </c>
      <c r="E36" s="37" t="s">
        <v>117</v>
      </c>
      <c r="F36" s="57">
        <v>831.19</v>
      </c>
      <c r="G36" s="57">
        <v>0</v>
      </c>
      <c r="H36" s="57">
        <v>831.19</v>
      </c>
      <c r="I36" s="57">
        <v>0</v>
      </c>
      <c r="J36" s="48">
        <v>0</v>
      </c>
      <c r="K36" s="49">
        <v>0</v>
      </c>
      <c r="L36" s="57">
        <v>0</v>
      </c>
      <c r="M36" s="48">
        <v>0</v>
      </c>
      <c r="N36" s="49">
        <f t="shared" si="0"/>
        <v>0</v>
      </c>
      <c r="O36" s="57">
        <v>0</v>
      </c>
      <c r="P36" s="57">
        <v>0</v>
      </c>
      <c r="Q36" s="57">
        <v>0</v>
      </c>
      <c r="R36" s="48">
        <v>0</v>
      </c>
      <c r="S36" s="49">
        <v>0</v>
      </c>
      <c r="T36" s="48">
        <v>0</v>
      </c>
    </row>
    <row r="37" spans="1:20" ht="19.5" customHeight="1">
      <c r="A37" s="37" t="s">
        <v>84</v>
      </c>
      <c r="B37" s="37" t="s">
        <v>85</v>
      </c>
      <c r="C37" s="37" t="s">
        <v>86</v>
      </c>
      <c r="D37" s="37" t="s">
        <v>118</v>
      </c>
      <c r="E37" s="37" t="s">
        <v>88</v>
      </c>
      <c r="F37" s="57">
        <v>12</v>
      </c>
      <c r="G37" s="57">
        <v>0</v>
      </c>
      <c r="H37" s="57">
        <v>12</v>
      </c>
      <c r="I37" s="57">
        <v>0</v>
      </c>
      <c r="J37" s="48">
        <v>0</v>
      </c>
      <c r="K37" s="49">
        <v>0</v>
      </c>
      <c r="L37" s="57">
        <v>0</v>
      </c>
      <c r="M37" s="48">
        <v>0</v>
      </c>
      <c r="N37" s="49">
        <f t="shared" si="0"/>
        <v>0</v>
      </c>
      <c r="O37" s="57">
        <v>0</v>
      </c>
      <c r="P37" s="57">
        <v>0</v>
      </c>
      <c r="Q37" s="57">
        <v>0</v>
      </c>
      <c r="R37" s="48">
        <v>0</v>
      </c>
      <c r="S37" s="49">
        <v>0</v>
      </c>
      <c r="T37" s="48">
        <v>0</v>
      </c>
    </row>
    <row r="38" spans="1:20" ht="19.5" customHeight="1">
      <c r="A38" s="37" t="s">
        <v>89</v>
      </c>
      <c r="B38" s="37" t="s">
        <v>90</v>
      </c>
      <c r="C38" s="37" t="s">
        <v>90</v>
      </c>
      <c r="D38" s="37" t="s">
        <v>118</v>
      </c>
      <c r="E38" s="37" t="s">
        <v>93</v>
      </c>
      <c r="F38" s="57">
        <v>31.66</v>
      </c>
      <c r="G38" s="57">
        <v>0</v>
      </c>
      <c r="H38" s="57">
        <v>31.66</v>
      </c>
      <c r="I38" s="57">
        <v>0</v>
      </c>
      <c r="J38" s="48">
        <v>0</v>
      </c>
      <c r="K38" s="49">
        <v>0</v>
      </c>
      <c r="L38" s="57">
        <v>0</v>
      </c>
      <c r="M38" s="48">
        <v>0</v>
      </c>
      <c r="N38" s="49">
        <f t="shared" si="0"/>
        <v>0</v>
      </c>
      <c r="O38" s="57">
        <v>0</v>
      </c>
      <c r="P38" s="57">
        <v>0</v>
      </c>
      <c r="Q38" s="57">
        <v>0</v>
      </c>
      <c r="R38" s="48">
        <v>0</v>
      </c>
      <c r="S38" s="49">
        <v>0</v>
      </c>
      <c r="T38" s="48">
        <v>0</v>
      </c>
    </row>
    <row r="39" spans="1:20" ht="19.5" customHeight="1">
      <c r="A39" s="37" t="s">
        <v>94</v>
      </c>
      <c r="B39" s="37" t="s">
        <v>95</v>
      </c>
      <c r="C39" s="37" t="s">
        <v>91</v>
      </c>
      <c r="D39" s="37" t="s">
        <v>118</v>
      </c>
      <c r="E39" s="37" t="s">
        <v>96</v>
      </c>
      <c r="F39" s="57">
        <v>26.26</v>
      </c>
      <c r="G39" s="57">
        <v>0</v>
      </c>
      <c r="H39" s="57">
        <v>26.26</v>
      </c>
      <c r="I39" s="57">
        <v>0</v>
      </c>
      <c r="J39" s="48">
        <v>0</v>
      </c>
      <c r="K39" s="49">
        <v>0</v>
      </c>
      <c r="L39" s="57">
        <v>0</v>
      </c>
      <c r="M39" s="48">
        <v>0</v>
      </c>
      <c r="N39" s="49">
        <f t="shared" si="0"/>
        <v>0</v>
      </c>
      <c r="O39" s="57">
        <v>0</v>
      </c>
      <c r="P39" s="57">
        <v>0</v>
      </c>
      <c r="Q39" s="57">
        <v>0</v>
      </c>
      <c r="R39" s="48">
        <v>0</v>
      </c>
      <c r="S39" s="49">
        <v>0</v>
      </c>
      <c r="T39" s="48">
        <v>0</v>
      </c>
    </row>
    <row r="40" spans="1:20" ht="19.5" customHeight="1">
      <c r="A40" s="37" t="s">
        <v>94</v>
      </c>
      <c r="B40" s="37" t="s">
        <v>95</v>
      </c>
      <c r="C40" s="37" t="s">
        <v>86</v>
      </c>
      <c r="D40" s="37" t="s">
        <v>118</v>
      </c>
      <c r="E40" s="37" t="s">
        <v>97</v>
      </c>
      <c r="F40" s="57">
        <v>4.23</v>
      </c>
      <c r="G40" s="57">
        <v>0</v>
      </c>
      <c r="H40" s="57">
        <v>4.23</v>
      </c>
      <c r="I40" s="57">
        <v>0</v>
      </c>
      <c r="J40" s="48">
        <v>0</v>
      </c>
      <c r="K40" s="49">
        <v>0</v>
      </c>
      <c r="L40" s="57">
        <v>0</v>
      </c>
      <c r="M40" s="48">
        <v>0</v>
      </c>
      <c r="N40" s="49">
        <f t="shared" si="0"/>
        <v>0</v>
      </c>
      <c r="O40" s="57">
        <v>0</v>
      </c>
      <c r="P40" s="57">
        <v>0</v>
      </c>
      <c r="Q40" s="57">
        <v>0</v>
      </c>
      <c r="R40" s="48">
        <v>0</v>
      </c>
      <c r="S40" s="49">
        <v>0</v>
      </c>
      <c r="T40" s="48">
        <v>0</v>
      </c>
    </row>
    <row r="41" spans="1:20" ht="19.5" customHeight="1">
      <c r="A41" s="37" t="s">
        <v>98</v>
      </c>
      <c r="B41" s="37" t="s">
        <v>99</v>
      </c>
      <c r="C41" s="37" t="s">
        <v>91</v>
      </c>
      <c r="D41" s="37" t="s">
        <v>118</v>
      </c>
      <c r="E41" s="37" t="s">
        <v>100</v>
      </c>
      <c r="F41" s="57">
        <v>33.52</v>
      </c>
      <c r="G41" s="57">
        <v>0</v>
      </c>
      <c r="H41" s="57">
        <v>33.52</v>
      </c>
      <c r="I41" s="57">
        <v>0</v>
      </c>
      <c r="J41" s="48">
        <v>0</v>
      </c>
      <c r="K41" s="49">
        <v>0</v>
      </c>
      <c r="L41" s="57">
        <v>0</v>
      </c>
      <c r="M41" s="48">
        <v>0</v>
      </c>
      <c r="N41" s="49">
        <f t="shared" si="0"/>
        <v>0</v>
      </c>
      <c r="O41" s="57">
        <v>0</v>
      </c>
      <c r="P41" s="57">
        <v>0</v>
      </c>
      <c r="Q41" s="57">
        <v>0</v>
      </c>
      <c r="R41" s="48">
        <v>0</v>
      </c>
      <c r="S41" s="49">
        <v>0</v>
      </c>
      <c r="T41" s="48">
        <v>0</v>
      </c>
    </row>
    <row r="42" spans="1:20" ht="19.5" customHeight="1">
      <c r="A42" s="37" t="s">
        <v>98</v>
      </c>
      <c r="B42" s="37" t="s">
        <v>99</v>
      </c>
      <c r="C42" s="37" t="s">
        <v>86</v>
      </c>
      <c r="D42" s="37" t="s">
        <v>118</v>
      </c>
      <c r="E42" s="37" t="s">
        <v>101</v>
      </c>
      <c r="F42" s="57">
        <v>18.73</v>
      </c>
      <c r="G42" s="57">
        <v>0</v>
      </c>
      <c r="H42" s="57">
        <v>18.73</v>
      </c>
      <c r="I42" s="57">
        <v>0</v>
      </c>
      <c r="J42" s="48">
        <v>0</v>
      </c>
      <c r="K42" s="49">
        <v>0</v>
      </c>
      <c r="L42" s="57">
        <v>0</v>
      </c>
      <c r="M42" s="48">
        <v>0</v>
      </c>
      <c r="N42" s="49">
        <f t="shared" si="0"/>
        <v>0</v>
      </c>
      <c r="O42" s="57">
        <v>0</v>
      </c>
      <c r="P42" s="57">
        <v>0</v>
      </c>
      <c r="Q42" s="57">
        <v>0</v>
      </c>
      <c r="R42" s="48">
        <v>0</v>
      </c>
      <c r="S42" s="49">
        <v>0</v>
      </c>
      <c r="T42" s="48">
        <v>0</v>
      </c>
    </row>
    <row r="43" spans="1:20" ht="19.5" customHeight="1">
      <c r="A43" s="37" t="s">
        <v>102</v>
      </c>
      <c r="B43" s="37" t="s">
        <v>91</v>
      </c>
      <c r="C43" s="37" t="s">
        <v>91</v>
      </c>
      <c r="D43" s="37" t="s">
        <v>118</v>
      </c>
      <c r="E43" s="37" t="s">
        <v>103</v>
      </c>
      <c r="F43" s="57">
        <v>270.79</v>
      </c>
      <c r="G43" s="57">
        <v>0</v>
      </c>
      <c r="H43" s="57">
        <v>270.79</v>
      </c>
      <c r="I43" s="57">
        <v>0</v>
      </c>
      <c r="J43" s="48">
        <v>0</v>
      </c>
      <c r="K43" s="49">
        <v>0</v>
      </c>
      <c r="L43" s="57">
        <v>0</v>
      </c>
      <c r="M43" s="48">
        <v>0</v>
      </c>
      <c r="N43" s="49">
        <f t="shared" si="0"/>
        <v>0</v>
      </c>
      <c r="O43" s="57">
        <v>0</v>
      </c>
      <c r="P43" s="57">
        <v>0</v>
      </c>
      <c r="Q43" s="57">
        <v>0</v>
      </c>
      <c r="R43" s="48">
        <v>0</v>
      </c>
      <c r="S43" s="49">
        <v>0</v>
      </c>
      <c r="T43" s="48">
        <v>0</v>
      </c>
    </row>
    <row r="44" spans="1:20" ht="19.5" customHeight="1">
      <c r="A44" s="37" t="s">
        <v>102</v>
      </c>
      <c r="B44" s="37" t="s">
        <v>91</v>
      </c>
      <c r="C44" s="37" t="s">
        <v>99</v>
      </c>
      <c r="D44" s="37" t="s">
        <v>118</v>
      </c>
      <c r="E44" s="37" t="s">
        <v>104</v>
      </c>
      <c r="F44" s="57">
        <v>434</v>
      </c>
      <c r="G44" s="57">
        <v>0</v>
      </c>
      <c r="H44" s="57">
        <v>434</v>
      </c>
      <c r="I44" s="57">
        <v>0</v>
      </c>
      <c r="J44" s="48">
        <v>0</v>
      </c>
      <c r="K44" s="49">
        <v>0</v>
      </c>
      <c r="L44" s="57">
        <v>0</v>
      </c>
      <c r="M44" s="48">
        <v>0</v>
      </c>
      <c r="N44" s="49">
        <f t="shared" si="0"/>
        <v>0</v>
      </c>
      <c r="O44" s="57">
        <v>0</v>
      </c>
      <c r="P44" s="57">
        <v>0</v>
      </c>
      <c r="Q44" s="57">
        <v>0</v>
      </c>
      <c r="R44" s="48">
        <v>0</v>
      </c>
      <c r="S44" s="49">
        <v>0</v>
      </c>
      <c r="T44" s="48">
        <v>0</v>
      </c>
    </row>
    <row r="45" spans="1:20" ht="19.5" customHeight="1">
      <c r="A45" s="37" t="s">
        <v>38</v>
      </c>
      <c r="B45" s="37" t="s">
        <v>38</v>
      </c>
      <c r="C45" s="37" t="s">
        <v>38</v>
      </c>
      <c r="D45" s="37" t="s">
        <v>38</v>
      </c>
      <c r="E45" s="37" t="s">
        <v>119</v>
      </c>
      <c r="F45" s="57">
        <v>3212.53</v>
      </c>
      <c r="G45" s="57">
        <v>71.74</v>
      </c>
      <c r="H45" s="57">
        <v>1024.29</v>
      </c>
      <c r="I45" s="57">
        <v>0</v>
      </c>
      <c r="J45" s="48">
        <v>0</v>
      </c>
      <c r="K45" s="49">
        <v>2116</v>
      </c>
      <c r="L45" s="57">
        <v>2116</v>
      </c>
      <c r="M45" s="48">
        <v>0</v>
      </c>
      <c r="N45" s="49">
        <f t="shared" si="0"/>
        <v>0</v>
      </c>
      <c r="O45" s="57">
        <v>0</v>
      </c>
      <c r="P45" s="57">
        <v>0</v>
      </c>
      <c r="Q45" s="57">
        <v>0</v>
      </c>
      <c r="R45" s="48">
        <v>0</v>
      </c>
      <c r="S45" s="49">
        <v>0.5</v>
      </c>
      <c r="T45" s="48">
        <v>0</v>
      </c>
    </row>
    <row r="46" spans="1:20" ht="19.5" customHeight="1">
      <c r="A46" s="37" t="s">
        <v>38</v>
      </c>
      <c r="B46" s="37" t="s">
        <v>38</v>
      </c>
      <c r="C46" s="37" t="s">
        <v>38</v>
      </c>
      <c r="D46" s="37" t="s">
        <v>38</v>
      </c>
      <c r="E46" s="37" t="s">
        <v>120</v>
      </c>
      <c r="F46" s="57">
        <v>3212.53</v>
      </c>
      <c r="G46" s="57">
        <v>71.74</v>
      </c>
      <c r="H46" s="57">
        <v>1024.29</v>
      </c>
      <c r="I46" s="57">
        <v>0</v>
      </c>
      <c r="J46" s="48">
        <v>0</v>
      </c>
      <c r="K46" s="49">
        <v>2116</v>
      </c>
      <c r="L46" s="57">
        <v>2116</v>
      </c>
      <c r="M46" s="48">
        <v>0</v>
      </c>
      <c r="N46" s="49">
        <f t="shared" si="0"/>
        <v>0</v>
      </c>
      <c r="O46" s="57">
        <v>0</v>
      </c>
      <c r="P46" s="57">
        <v>0</v>
      </c>
      <c r="Q46" s="57">
        <v>0</v>
      </c>
      <c r="R46" s="48">
        <v>0</v>
      </c>
      <c r="S46" s="49">
        <v>0.5</v>
      </c>
      <c r="T46" s="48">
        <v>0</v>
      </c>
    </row>
    <row r="47" spans="1:20" ht="19.5" customHeight="1">
      <c r="A47" s="37" t="s">
        <v>84</v>
      </c>
      <c r="B47" s="37" t="s">
        <v>85</v>
      </c>
      <c r="C47" s="37" t="s">
        <v>86</v>
      </c>
      <c r="D47" s="37" t="s">
        <v>121</v>
      </c>
      <c r="E47" s="37" t="s">
        <v>88</v>
      </c>
      <c r="F47" s="57">
        <v>116</v>
      </c>
      <c r="G47" s="57">
        <v>0</v>
      </c>
      <c r="H47" s="57">
        <v>0</v>
      </c>
      <c r="I47" s="57">
        <v>0</v>
      </c>
      <c r="J47" s="48">
        <v>0</v>
      </c>
      <c r="K47" s="49">
        <v>116</v>
      </c>
      <c r="L47" s="57">
        <v>116</v>
      </c>
      <c r="M47" s="48">
        <v>0</v>
      </c>
      <c r="N47" s="49">
        <f t="shared" si="0"/>
        <v>0</v>
      </c>
      <c r="O47" s="57">
        <v>0</v>
      </c>
      <c r="P47" s="57">
        <v>0</v>
      </c>
      <c r="Q47" s="57">
        <v>0</v>
      </c>
      <c r="R47" s="48">
        <v>0</v>
      </c>
      <c r="S47" s="49">
        <v>0</v>
      </c>
      <c r="T47" s="48">
        <v>0</v>
      </c>
    </row>
    <row r="48" spans="1:20" ht="19.5" customHeight="1">
      <c r="A48" s="37" t="s">
        <v>89</v>
      </c>
      <c r="B48" s="37" t="s">
        <v>90</v>
      </c>
      <c r="C48" s="37" t="s">
        <v>90</v>
      </c>
      <c r="D48" s="37" t="s">
        <v>121</v>
      </c>
      <c r="E48" s="37" t="s">
        <v>93</v>
      </c>
      <c r="F48" s="57">
        <v>156.05</v>
      </c>
      <c r="G48" s="57">
        <v>0</v>
      </c>
      <c r="H48" s="57">
        <v>82.73</v>
      </c>
      <c r="I48" s="57">
        <v>0</v>
      </c>
      <c r="J48" s="48">
        <v>0</v>
      </c>
      <c r="K48" s="49">
        <v>73.32</v>
      </c>
      <c r="L48" s="57">
        <v>73.32</v>
      </c>
      <c r="M48" s="48">
        <v>0</v>
      </c>
      <c r="N48" s="49">
        <f t="shared" si="0"/>
        <v>0</v>
      </c>
      <c r="O48" s="57">
        <v>0</v>
      </c>
      <c r="P48" s="57">
        <v>0</v>
      </c>
      <c r="Q48" s="57">
        <v>0</v>
      </c>
      <c r="R48" s="48">
        <v>0</v>
      </c>
      <c r="S48" s="49">
        <v>0</v>
      </c>
      <c r="T48" s="48">
        <v>0</v>
      </c>
    </row>
    <row r="49" spans="1:20" ht="19.5" customHeight="1">
      <c r="A49" s="37" t="s">
        <v>89</v>
      </c>
      <c r="B49" s="37" t="s">
        <v>90</v>
      </c>
      <c r="C49" s="37" t="s">
        <v>105</v>
      </c>
      <c r="D49" s="37" t="s">
        <v>121</v>
      </c>
      <c r="E49" s="37" t="s">
        <v>122</v>
      </c>
      <c r="F49" s="57">
        <v>78.03</v>
      </c>
      <c r="G49" s="57">
        <v>0</v>
      </c>
      <c r="H49" s="57">
        <v>38</v>
      </c>
      <c r="I49" s="57">
        <v>0</v>
      </c>
      <c r="J49" s="48">
        <v>0</v>
      </c>
      <c r="K49" s="49">
        <v>40.03</v>
      </c>
      <c r="L49" s="57">
        <v>40.03</v>
      </c>
      <c r="M49" s="48">
        <v>0</v>
      </c>
      <c r="N49" s="49">
        <f t="shared" si="0"/>
        <v>0</v>
      </c>
      <c r="O49" s="57">
        <v>0</v>
      </c>
      <c r="P49" s="57">
        <v>0</v>
      </c>
      <c r="Q49" s="57">
        <v>0</v>
      </c>
      <c r="R49" s="48">
        <v>0</v>
      </c>
      <c r="S49" s="49">
        <v>0</v>
      </c>
      <c r="T49" s="48">
        <v>0</v>
      </c>
    </row>
    <row r="50" spans="1:20" ht="19.5" customHeight="1">
      <c r="A50" s="37" t="s">
        <v>89</v>
      </c>
      <c r="B50" s="37" t="s">
        <v>85</v>
      </c>
      <c r="C50" s="37" t="s">
        <v>91</v>
      </c>
      <c r="D50" s="37" t="s">
        <v>121</v>
      </c>
      <c r="E50" s="37" t="s">
        <v>123</v>
      </c>
      <c r="F50" s="57">
        <v>6</v>
      </c>
      <c r="G50" s="57">
        <v>0</v>
      </c>
      <c r="H50" s="57">
        <v>0</v>
      </c>
      <c r="I50" s="57">
        <v>0</v>
      </c>
      <c r="J50" s="48">
        <v>0</v>
      </c>
      <c r="K50" s="49">
        <v>6</v>
      </c>
      <c r="L50" s="57">
        <v>6</v>
      </c>
      <c r="M50" s="48">
        <v>0</v>
      </c>
      <c r="N50" s="49">
        <f t="shared" si="0"/>
        <v>0</v>
      </c>
      <c r="O50" s="57">
        <v>0</v>
      </c>
      <c r="P50" s="57">
        <v>0</v>
      </c>
      <c r="Q50" s="57">
        <v>0</v>
      </c>
      <c r="R50" s="48">
        <v>0</v>
      </c>
      <c r="S50" s="49">
        <v>0</v>
      </c>
      <c r="T50" s="48">
        <v>0</v>
      </c>
    </row>
    <row r="51" spans="1:20" ht="19.5" customHeight="1">
      <c r="A51" s="37" t="s">
        <v>94</v>
      </c>
      <c r="B51" s="37" t="s">
        <v>95</v>
      </c>
      <c r="C51" s="37" t="s">
        <v>99</v>
      </c>
      <c r="D51" s="37" t="s">
        <v>121</v>
      </c>
      <c r="E51" s="37" t="s">
        <v>124</v>
      </c>
      <c r="F51" s="57">
        <v>105</v>
      </c>
      <c r="G51" s="57">
        <v>0</v>
      </c>
      <c r="H51" s="57">
        <v>40</v>
      </c>
      <c r="I51" s="57">
        <v>0</v>
      </c>
      <c r="J51" s="48">
        <v>0</v>
      </c>
      <c r="K51" s="49">
        <v>65</v>
      </c>
      <c r="L51" s="57">
        <v>65</v>
      </c>
      <c r="M51" s="48">
        <v>0</v>
      </c>
      <c r="N51" s="49">
        <f t="shared" si="0"/>
        <v>0</v>
      </c>
      <c r="O51" s="57">
        <v>0</v>
      </c>
      <c r="P51" s="57">
        <v>0</v>
      </c>
      <c r="Q51" s="57">
        <v>0</v>
      </c>
      <c r="R51" s="48">
        <v>0</v>
      </c>
      <c r="S51" s="49">
        <v>0</v>
      </c>
      <c r="T51" s="48">
        <v>0</v>
      </c>
    </row>
    <row r="52" spans="1:20" ht="19.5" customHeight="1">
      <c r="A52" s="37" t="s">
        <v>98</v>
      </c>
      <c r="B52" s="37" t="s">
        <v>99</v>
      </c>
      <c r="C52" s="37" t="s">
        <v>91</v>
      </c>
      <c r="D52" s="37" t="s">
        <v>121</v>
      </c>
      <c r="E52" s="37" t="s">
        <v>100</v>
      </c>
      <c r="F52" s="57">
        <v>120</v>
      </c>
      <c r="G52" s="57">
        <v>0</v>
      </c>
      <c r="H52" s="57">
        <v>38.55</v>
      </c>
      <c r="I52" s="57">
        <v>0</v>
      </c>
      <c r="J52" s="48">
        <v>0</v>
      </c>
      <c r="K52" s="49">
        <v>81.45</v>
      </c>
      <c r="L52" s="57">
        <v>81.45</v>
      </c>
      <c r="M52" s="48">
        <v>0</v>
      </c>
      <c r="N52" s="49">
        <f t="shared" si="0"/>
        <v>0</v>
      </c>
      <c r="O52" s="57">
        <v>0</v>
      </c>
      <c r="P52" s="57">
        <v>0</v>
      </c>
      <c r="Q52" s="57">
        <v>0</v>
      </c>
      <c r="R52" s="48">
        <v>0</v>
      </c>
      <c r="S52" s="49">
        <v>0</v>
      </c>
      <c r="T52" s="48">
        <v>0</v>
      </c>
    </row>
    <row r="53" spans="1:20" ht="19.5" customHeight="1">
      <c r="A53" s="37" t="s">
        <v>102</v>
      </c>
      <c r="B53" s="37" t="s">
        <v>91</v>
      </c>
      <c r="C53" s="37" t="s">
        <v>110</v>
      </c>
      <c r="D53" s="37" t="s">
        <v>121</v>
      </c>
      <c r="E53" s="37" t="s">
        <v>111</v>
      </c>
      <c r="F53" s="57">
        <v>2631.45</v>
      </c>
      <c r="G53" s="57">
        <v>71.74</v>
      </c>
      <c r="H53" s="57">
        <v>825.01</v>
      </c>
      <c r="I53" s="57">
        <v>0</v>
      </c>
      <c r="J53" s="48">
        <v>0</v>
      </c>
      <c r="K53" s="49">
        <v>1734.2</v>
      </c>
      <c r="L53" s="57">
        <v>1734.2</v>
      </c>
      <c r="M53" s="48">
        <v>0</v>
      </c>
      <c r="N53" s="49">
        <f t="shared" si="0"/>
        <v>0</v>
      </c>
      <c r="O53" s="57">
        <v>0</v>
      </c>
      <c r="P53" s="57">
        <v>0</v>
      </c>
      <c r="Q53" s="57">
        <v>0</v>
      </c>
      <c r="R53" s="48">
        <v>0</v>
      </c>
      <c r="S53" s="49">
        <v>0.5</v>
      </c>
      <c r="T53" s="48">
        <v>0</v>
      </c>
    </row>
    <row r="54" spans="1:20" ht="19.5" customHeight="1">
      <c r="A54" s="37" t="s">
        <v>38</v>
      </c>
      <c r="B54" s="37" t="s">
        <v>38</v>
      </c>
      <c r="C54" s="37" t="s">
        <v>38</v>
      </c>
      <c r="D54" s="37" t="s">
        <v>38</v>
      </c>
      <c r="E54" s="37" t="s">
        <v>125</v>
      </c>
      <c r="F54" s="57">
        <v>11038.81</v>
      </c>
      <c r="G54" s="57">
        <v>367.88</v>
      </c>
      <c r="H54" s="57">
        <v>4886.57</v>
      </c>
      <c r="I54" s="57">
        <v>0</v>
      </c>
      <c r="J54" s="48">
        <v>0</v>
      </c>
      <c r="K54" s="49">
        <v>0</v>
      </c>
      <c r="L54" s="57">
        <v>0</v>
      </c>
      <c r="M54" s="48">
        <v>5784.36</v>
      </c>
      <c r="N54" s="49">
        <f t="shared" si="0"/>
        <v>0</v>
      </c>
      <c r="O54" s="57">
        <v>0</v>
      </c>
      <c r="P54" s="57">
        <v>0</v>
      </c>
      <c r="Q54" s="57">
        <v>0</v>
      </c>
      <c r="R54" s="48">
        <v>0</v>
      </c>
      <c r="S54" s="49">
        <v>0</v>
      </c>
      <c r="T54" s="48">
        <v>0</v>
      </c>
    </row>
    <row r="55" spans="1:20" ht="19.5" customHeight="1">
      <c r="A55" s="37" t="s">
        <v>38</v>
      </c>
      <c r="B55" s="37" t="s">
        <v>38</v>
      </c>
      <c r="C55" s="37" t="s">
        <v>38</v>
      </c>
      <c r="D55" s="37" t="s">
        <v>38</v>
      </c>
      <c r="E55" s="37" t="s">
        <v>126</v>
      </c>
      <c r="F55" s="57">
        <v>466.95</v>
      </c>
      <c r="G55" s="57">
        <v>40</v>
      </c>
      <c r="H55" s="57">
        <v>426.95</v>
      </c>
      <c r="I55" s="57">
        <v>0</v>
      </c>
      <c r="J55" s="48">
        <v>0</v>
      </c>
      <c r="K55" s="49">
        <v>0</v>
      </c>
      <c r="L55" s="57">
        <v>0</v>
      </c>
      <c r="M55" s="48">
        <v>0</v>
      </c>
      <c r="N55" s="49">
        <f t="shared" si="0"/>
        <v>0</v>
      </c>
      <c r="O55" s="57">
        <v>0</v>
      </c>
      <c r="P55" s="57">
        <v>0</v>
      </c>
      <c r="Q55" s="57">
        <v>0</v>
      </c>
      <c r="R55" s="48">
        <v>0</v>
      </c>
      <c r="S55" s="49">
        <v>0</v>
      </c>
      <c r="T55" s="48">
        <v>0</v>
      </c>
    </row>
    <row r="56" spans="1:20" ht="19.5" customHeight="1">
      <c r="A56" s="37" t="s">
        <v>84</v>
      </c>
      <c r="B56" s="37" t="s">
        <v>85</v>
      </c>
      <c r="C56" s="37" t="s">
        <v>86</v>
      </c>
      <c r="D56" s="37" t="s">
        <v>127</v>
      </c>
      <c r="E56" s="37" t="s">
        <v>88</v>
      </c>
      <c r="F56" s="57">
        <v>3</v>
      </c>
      <c r="G56" s="57">
        <v>0</v>
      </c>
      <c r="H56" s="57">
        <v>3</v>
      </c>
      <c r="I56" s="57">
        <v>0</v>
      </c>
      <c r="J56" s="48">
        <v>0</v>
      </c>
      <c r="K56" s="49">
        <v>0</v>
      </c>
      <c r="L56" s="57">
        <v>0</v>
      </c>
      <c r="M56" s="48">
        <v>0</v>
      </c>
      <c r="N56" s="49">
        <f t="shared" si="0"/>
        <v>0</v>
      </c>
      <c r="O56" s="57">
        <v>0</v>
      </c>
      <c r="P56" s="57">
        <v>0</v>
      </c>
      <c r="Q56" s="57">
        <v>0</v>
      </c>
      <c r="R56" s="48">
        <v>0</v>
      </c>
      <c r="S56" s="49">
        <v>0</v>
      </c>
      <c r="T56" s="48">
        <v>0</v>
      </c>
    </row>
    <row r="57" spans="1:20" ht="19.5" customHeight="1">
      <c r="A57" s="37" t="s">
        <v>89</v>
      </c>
      <c r="B57" s="37" t="s">
        <v>90</v>
      </c>
      <c r="C57" s="37" t="s">
        <v>90</v>
      </c>
      <c r="D57" s="37" t="s">
        <v>127</v>
      </c>
      <c r="E57" s="37" t="s">
        <v>93</v>
      </c>
      <c r="F57" s="57">
        <v>14.2</v>
      </c>
      <c r="G57" s="57">
        <v>0</v>
      </c>
      <c r="H57" s="57">
        <v>14.2</v>
      </c>
      <c r="I57" s="57">
        <v>0</v>
      </c>
      <c r="J57" s="48">
        <v>0</v>
      </c>
      <c r="K57" s="49">
        <v>0</v>
      </c>
      <c r="L57" s="57">
        <v>0</v>
      </c>
      <c r="M57" s="48">
        <v>0</v>
      </c>
      <c r="N57" s="49">
        <f t="shared" si="0"/>
        <v>0</v>
      </c>
      <c r="O57" s="57">
        <v>0</v>
      </c>
      <c r="P57" s="57">
        <v>0</v>
      </c>
      <c r="Q57" s="57">
        <v>0</v>
      </c>
      <c r="R57" s="48">
        <v>0</v>
      </c>
      <c r="S57" s="49">
        <v>0</v>
      </c>
      <c r="T57" s="48">
        <v>0</v>
      </c>
    </row>
    <row r="58" spans="1:20" ht="19.5" customHeight="1">
      <c r="A58" s="37" t="s">
        <v>89</v>
      </c>
      <c r="B58" s="37" t="s">
        <v>90</v>
      </c>
      <c r="C58" s="37" t="s">
        <v>105</v>
      </c>
      <c r="D58" s="37" t="s">
        <v>127</v>
      </c>
      <c r="E58" s="37" t="s">
        <v>122</v>
      </c>
      <c r="F58" s="57">
        <v>7.1</v>
      </c>
      <c r="G58" s="57">
        <v>0</v>
      </c>
      <c r="H58" s="57">
        <v>7.1</v>
      </c>
      <c r="I58" s="57">
        <v>0</v>
      </c>
      <c r="J58" s="48">
        <v>0</v>
      </c>
      <c r="K58" s="49">
        <v>0</v>
      </c>
      <c r="L58" s="57">
        <v>0</v>
      </c>
      <c r="M58" s="48">
        <v>0</v>
      </c>
      <c r="N58" s="49">
        <f t="shared" si="0"/>
        <v>0</v>
      </c>
      <c r="O58" s="57">
        <v>0</v>
      </c>
      <c r="P58" s="57">
        <v>0</v>
      </c>
      <c r="Q58" s="57">
        <v>0</v>
      </c>
      <c r="R58" s="48">
        <v>0</v>
      </c>
      <c r="S58" s="49">
        <v>0</v>
      </c>
      <c r="T58" s="48">
        <v>0</v>
      </c>
    </row>
    <row r="59" spans="1:20" ht="19.5" customHeight="1">
      <c r="A59" s="37" t="s">
        <v>89</v>
      </c>
      <c r="B59" s="37" t="s">
        <v>110</v>
      </c>
      <c r="C59" s="37" t="s">
        <v>110</v>
      </c>
      <c r="D59" s="37" t="s">
        <v>127</v>
      </c>
      <c r="E59" s="37" t="s">
        <v>128</v>
      </c>
      <c r="F59" s="57">
        <v>1.37</v>
      </c>
      <c r="G59" s="57">
        <v>0</v>
      </c>
      <c r="H59" s="57">
        <v>1.37</v>
      </c>
      <c r="I59" s="57">
        <v>0</v>
      </c>
      <c r="J59" s="48">
        <v>0</v>
      </c>
      <c r="K59" s="49">
        <v>0</v>
      </c>
      <c r="L59" s="57">
        <v>0</v>
      </c>
      <c r="M59" s="48">
        <v>0</v>
      </c>
      <c r="N59" s="49">
        <f t="shared" si="0"/>
        <v>0</v>
      </c>
      <c r="O59" s="57">
        <v>0</v>
      </c>
      <c r="P59" s="57">
        <v>0</v>
      </c>
      <c r="Q59" s="57">
        <v>0</v>
      </c>
      <c r="R59" s="48">
        <v>0</v>
      </c>
      <c r="S59" s="49">
        <v>0</v>
      </c>
      <c r="T59" s="48">
        <v>0</v>
      </c>
    </row>
    <row r="60" spans="1:20" ht="19.5" customHeight="1">
      <c r="A60" s="37" t="s">
        <v>94</v>
      </c>
      <c r="B60" s="37" t="s">
        <v>95</v>
      </c>
      <c r="C60" s="37" t="s">
        <v>99</v>
      </c>
      <c r="D60" s="37" t="s">
        <v>127</v>
      </c>
      <c r="E60" s="37" t="s">
        <v>124</v>
      </c>
      <c r="F60" s="57">
        <v>10.3</v>
      </c>
      <c r="G60" s="57">
        <v>0</v>
      </c>
      <c r="H60" s="57">
        <v>10.3</v>
      </c>
      <c r="I60" s="57">
        <v>0</v>
      </c>
      <c r="J60" s="48">
        <v>0</v>
      </c>
      <c r="K60" s="49">
        <v>0</v>
      </c>
      <c r="L60" s="57">
        <v>0</v>
      </c>
      <c r="M60" s="48">
        <v>0</v>
      </c>
      <c r="N60" s="49">
        <f t="shared" si="0"/>
        <v>0</v>
      </c>
      <c r="O60" s="57">
        <v>0</v>
      </c>
      <c r="P60" s="57">
        <v>0</v>
      </c>
      <c r="Q60" s="57">
        <v>0</v>
      </c>
      <c r="R60" s="48">
        <v>0</v>
      </c>
      <c r="S60" s="49">
        <v>0</v>
      </c>
      <c r="T60" s="48">
        <v>0</v>
      </c>
    </row>
    <row r="61" spans="1:20" ht="19.5" customHeight="1">
      <c r="A61" s="37" t="s">
        <v>98</v>
      </c>
      <c r="B61" s="37" t="s">
        <v>99</v>
      </c>
      <c r="C61" s="37" t="s">
        <v>91</v>
      </c>
      <c r="D61" s="37" t="s">
        <v>127</v>
      </c>
      <c r="E61" s="37" t="s">
        <v>100</v>
      </c>
      <c r="F61" s="57">
        <v>10.65</v>
      </c>
      <c r="G61" s="57">
        <v>0</v>
      </c>
      <c r="H61" s="57">
        <v>10.65</v>
      </c>
      <c r="I61" s="57">
        <v>0</v>
      </c>
      <c r="J61" s="48">
        <v>0</v>
      </c>
      <c r="K61" s="49">
        <v>0</v>
      </c>
      <c r="L61" s="57">
        <v>0</v>
      </c>
      <c r="M61" s="48">
        <v>0</v>
      </c>
      <c r="N61" s="49">
        <f t="shared" si="0"/>
        <v>0</v>
      </c>
      <c r="O61" s="57">
        <v>0</v>
      </c>
      <c r="P61" s="57">
        <v>0</v>
      </c>
      <c r="Q61" s="57">
        <v>0</v>
      </c>
      <c r="R61" s="48">
        <v>0</v>
      </c>
      <c r="S61" s="49">
        <v>0</v>
      </c>
      <c r="T61" s="48">
        <v>0</v>
      </c>
    </row>
    <row r="62" spans="1:20" ht="19.5" customHeight="1">
      <c r="A62" s="37" t="s">
        <v>98</v>
      </c>
      <c r="B62" s="37" t="s">
        <v>99</v>
      </c>
      <c r="C62" s="37" t="s">
        <v>86</v>
      </c>
      <c r="D62" s="37" t="s">
        <v>127</v>
      </c>
      <c r="E62" s="37" t="s">
        <v>101</v>
      </c>
      <c r="F62" s="57">
        <v>8.69</v>
      </c>
      <c r="G62" s="57">
        <v>0</v>
      </c>
      <c r="H62" s="57">
        <v>8.69</v>
      </c>
      <c r="I62" s="57">
        <v>0</v>
      </c>
      <c r="J62" s="48">
        <v>0</v>
      </c>
      <c r="K62" s="49">
        <v>0</v>
      </c>
      <c r="L62" s="57">
        <v>0</v>
      </c>
      <c r="M62" s="48">
        <v>0</v>
      </c>
      <c r="N62" s="49">
        <f t="shared" si="0"/>
        <v>0</v>
      </c>
      <c r="O62" s="57">
        <v>0</v>
      </c>
      <c r="P62" s="57">
        <v>0</v>
      </c>
      <c r="Q62" s="57">
        <v>0</v>
      </c>
      <c r="R62" s="48">
        <v>0</v>
      </c>
      <c r="S62" s="49">
        <v>0</v>
      </c>
      <c r="T62" s="48">
        <v>0</v>
      </c>
    </row>
    <row r="63" spans="1:20" ht="19.5" customHeight="1">
      <c r="A63" s="37" t="s">
        <v>102</v>
      </c>
      <c r="B63" s="37" t="s">
        <v>91</v>
      </c>
      <c r="C63" s="37" t="s">
        <v>85</v>
      </c>
      <c r="D63" s="37" t="s">
        <v>127</v>
      </c>
      <c r="E63" s="37" t="s">
        <v>109</v>
      </c>
      <c r="F63" s="57">
        <v>371.64</v>
      </c>
      <c r="G63" s="57">
        <v>0</v>
      </c>
      <c r="H63" s="57">
        <v>371.64</v>
      </c>
      <c r="I63" s="57">
        <v>0</v>
      </c>
      <c r="J63" s="48">
        <v>0</v>
      </c>
      <c r="K63" s="49">
        <v>0</v>
      </c>
      <c r="L63" s="57">
        <v>0</v>
      </c>
      <c r="M63" s="48">
        <v>0</v>
      </c>
      <c r="N63" s="49">
        <f t="shared" si="0"/>
        <v>0</v>
      </c>
      <c r="O63" s="57">
        <v>0</v>
      </c>
      <c r="P63" s="57">
        <v>0</v>
      </c>
      <c r="Q63" s="57">
        <v>0</v>
      </c>
      <c r="R63" s="48">
        <v>0</v>
      </c>
      <c r="S63" s="49">
        <v>0</v>
      </c>
      <c r="T63" s="48">
        <v>0</v>
      </c>
    </row>
    <row r="64" spans="1:20" ht="19.5" customHeight="1">
      <c r="A64" s="37" t="s">
        <v>102</v>
      </c>
      <c r="B64" s="37" t="s">
        <v>91</v>
      </c>
      <c r="C64" s="37" t="s">
        <v>110</v>
      </c>
      <c r="D64" s="37" t="s">
        <v>127</v>
      </c>
      <c r="E64" s="37" t="s">
        <v>111</v>
      </c>
      <c r="F64" s="57">
        <v>40</v>
      </c>
      <c r="G64" s="57">
        <v>40</v>
      </c>
      <c r="H64" s="57">
        <v>0</v>
      </c>
      <c r="I64" s="57">
        <v>0</v>
      </c>
      <c r="J64" s="48">
        <v>0</v>
      </c>
      <c r="K64" s="49">
        <v>0</v>
      </c>
      <c r="L64" s="57">
        <v>0</v>
      </c>
      <c r="M64" s="48">
        <v>0</v>
      </c>
      <c r="N64" s="49">
        <f t="shared" si="0"/>
        <v>0</v>
      </c>
      <c r="O64" s="57">
        <v>0</v>
      </c>
      <c r="P64" s="57">
        <v>0</v>
      </c>
      <c r="Q64" s="57">
        <v>0</v>
      </c>
      <c r="R64" s="48">
        <v>0</v>
      </c>
      <c r="S64" s="49">
        <v>0</v>
      </c>
      <c r="T64" s="48">
        <v>0</v>
      </c>
    </row>
    <row r="65" spans="1:20" ht="19.5" customHeight="1">
      <c r="A65" s="37" t="s">
        <v>38</v>
      </c>
      <c r="B65" s="37" t="s">
        <v>38</v>
      </c>
      <c r="C65" s="37" t="s">
        <v>38</v>
      </c>
      <c r="D65" s="37" t="s">
        <v>38</v>
      </c>
      <c r="E65" s="37" t="s">
        <v>129</v>
      </c>
      <c r="F65" s="57">
        <v>7807.55</v>
      </c>
      <c r="G65" s="57">
        <v>102.56</v>
      </c>
      <c r="H65" s="57">
        <v>1920.63</v>
      </c>
      <c r="I65" s="57">
        <v>0</v>
      </c>
      <c r="J65" s="48">
        <v>0</v>
      </c>
      <c r="K65" s="49">
        <v>0</v>
      </c>
      <c r="L65" s="57">
        <v>0</v>
      </c>
      <c r="M65" s="48">
        <v>5784.36</v>
      </c>
      <c r="N65" s="49">
        <f t="shared" si="0"/>
        <v>0</v>
      </c>
      <c r="O65" s="57">
        <v>0</v>
      </c>
      <c r="P65" s="57">
        <v>0</v>
      </c>
      <c r="Q65" s="57">
        <v>0</v>
      </c>
      <c r="R65" s="48">
        <v>0</v>
      </c>
      <c r="S65" s="49">
        <v>0</v>
      </c>
      <c r="T65" s="48">
        <v>0</v>
      </c>
    </row>
    <row r="66" spans="1:20" ht="19.5" customHeight="1">
      <c r="A66" s="37" t="s">
        <v>130</v>
      </c>
      <c r="B66" s="37" t="s">
        <v>131</v>
      </c>
      <c r="C66" s="37" t="s">
        <v>110</v>
      </c>
      <c r="D66" s="37" t="s">
        <v>132</v>
      </c>
      <c r="E66" s="37" t="s">
        <v>133</v>
      </c>
      <c r="F66" s="57">
        <v>102.56</v>
      </c>
      <c r="G66" s="57">
        <v>102.56</v>
      </c>
      <c r="H66" s="57">
        <v>0</v>
      </c>
      <c r="I66" s="57">
        <v>0</v>
      </c>
      <c r="J66" s="48">
        <v>0</v>
      </c>
      <c r="K66" s="49">
        <v>0</v>
      </c>
      <c r="L66" s="57">
        <v>0</v>
      </c>
      <c r="M66" s="48">
        <v>0</v>
      </c>
      <c r="N66" s="49">
        <f t="shared" si="0"/>
        <v>0</v>
      </c>
      <c r="O66" s="57">
        <v>0</v>
      </c>
      <c r="P66" s="57">
        <v>0</v>
      </c>
      <c r="Q66" s="57">
        <v>0</v>
      </c>
      <c r="R66" s="48">
        <v>0</v>
      </c>
      <c r="S66" s="49">
        <v>0</v>
      </c>
      <c r="T66" s="48">
        <v>0</v>
      </c>
    </row>
    <row r="67" spans="1:20" ht="19.5" customHeight="1">
      <c r="A67" s="37" t="s">
        <v>89</v>
      </c>
      <c r="B67" s="37" t="s">
        <v>90</v>
      </c>
      <c r="C67" s="37" t="s">
        <v>90</v>
      </c>
      <c r="D67" s="37" t="s">
        <v>132</v>
      </c>
      <c r="E67" s="37" t="s">
        <v>93</v>
      </c>
      <c r="F67" s="57">
        <v>67.1</v>
      </c>
      <c r="G67" s="57">
        <v>0</v>
      </c>
      <c r="H67" s="57">
        <v>34.19</v>
      </c>
      <c r="I67" s="57">
        <v>0</v>
      </c>
      <c r="J67" s="48">
        <v>0</v>
      </c>
      <c r="K67" s="49">
        <v>0</v>
      </c>
      <c r="L67" s="57">
        <v>0</v>
      </c>
      <c r="M67" s="48">
        <v>32.91</v>
      </c>
      <c r="N67" s="49">
        <f t="shared" si="0"/>
        <v>0</v>
      </c>
      <c r="O67" s="57">
        <v>0</v>
      </c>
      <c r="P67" s="57">
        <v>0</v>
      </c>
      <c r="Q67" s="57">
        <v>0</v>
      </c>
      <c r="R67" s="48">
        <v>0</v>
      </c>
      <c r="S67" s="49">
        <v>0</v>
      </c>
      <c r="T67" s="48">
        <v>0</v>
      </c>
    </row>
    <row r="68" spans="1:20" ht="19.5" customHeight="1">
      <c r="A68" s="37" t="s">
        <v>89</v>
      </c>
      <c r="B68" s="37" t="s">
        <v>90</v>
      </c>
      <c r="C68" s="37" t="s">
        <v>105</v>
      </c>
      <c r="D68" s="37" t="s">
        <v>132</v>
      </c>
      <c r="E68" s="37" t="s">
        <v>122</v>
      </c>
      <c r="F68" s="57">
        <v>27.55</v>
      </c>
      <c r="G68" s="57">
        <v>0</v>
      </c>
      <c r="H68" s="57">
        <v>14.39</v>
      </c>
      <c r="I68" s="57">
        <v>0</v>
      </c>
      <c r="J68" s="48">
        <v>0</v>
      </c>
      <c r="K68" s="49">
        <v>0</v>
      </c>
      <c r="L68" s="57">
        <v>0</v>
      </c>
      <c r="M68" s="48">
        <v>13.16</v>
      </c>
      <c r="N68" s="49">
        <f t="shared" si="0"/>
        <v>0</v>
      </c>
      <c r="O68" s="57">
        <v>0</v>
      </c>
      <c r="P68" s="57">
        <v>0</v>
      </c>
      <c r="Q68" s="57">
        <v>0</v>
      </c>
      <c r="R68" s="48">
        <v>0</v>
      </c>
      <c r="S68" s="49">
        <v>0</v>
      </c>
      <c r="T68" s="48">
        <v>0</v>
      </c>
    </row>
    <row r="69" spans="1:20" ht="19.5" customHeight="1">
      <c r="A69" s="37" t="s">
        <v>94</v>
      </c>
      <c r="B69" s="37" t="s">
        <v>95</v>
      </c>
      <c r="C69" s="37" t="s">
        <v>99</v>
      </c>
      <c r="D69" s="37" t="s">
        <v>132</v>
      </c>
      <c r="E69" s="37" t="s">
        <v>124</v>
      </c>
      <c r="F69" s="57">
        <v>31</v>
      </c>
      <c r="G69" s="57">
        <v>0</v>
      </c>
      <c r="H69" s="57">
        <v>12.23</v>
      </c>
      <c r="I69" s="57">
        <v>0</v>
      </c>
      <c r="J69" s="48">
        <v>0</v>
      </c>
      <c r="K69" s="49">
        <v>0</v>
      </c>
      <c r="L69" s="57">
        <v>0</v>
      </c>
      <c r="M69" s="48">
        <v>18.77</v>
      </c>
      <c r="N69" s="49">
        <f t="shared" si="0"/>
        <v>0</v>
      </c>
      <c r="O69" s="57">
        <v>0</v>
      </c>
      <c r="P69" s="57">
        <v>0</v>
      </c>
      <c r="Q69" s="57">
        <v>0</v>
      </c>
      <c r="R69" s="48">
        <v>0</v>
      </c>
      <c r="S69" s="49">
        <v>0</v>
      </c>
      <c r="T69" s="48">
        <v>0</v>
      </c>
    </row>
    <row r="70" spans="1:20" ht="19.5" customHeight="1">
      <c r="A70" s="37" t="s">
        <v>98</v>
      </c>
      <c r="B70" s="37" t="s">
        <v>99</v>
      </c>
      <c r="C70" s="37" t="s">
        <v>91</v>
      </c>
      <c r="D70" s="37" t="s">
        <v>132</v>
      </c>
      <c r="E70" s="37" t="s">
        <v>100</v>
      </c>
      <c r="F70" s="57">
        <v>41.8</v>
      </c>
      <c r="G70" s="57">
        <v>0</v>
      </c>
      <c r="H70" s="57">
        <v>26</v>
      </c>
      <c r="I70" s="57">
        <v>0</v>
      </c>
      <c r="J70" s="48">
        <v>0</v>
      </c>
      <c r="K70" s="49">
        <v>0</v>
      </c>
      <c r="L70" s="57">
        <v>0</v>
      </c>
      <c r="M70" s="48">
        <v>15.8</v>
      </c>
      <c r="N70" s="49">
        <f t="shared" si="0"/>
        <v>0</v>
      </c>
      <c r="O70" s="57">
        <v>0</v>
      </c>
      <c r="P70" s="57">
        <v>0</v>
      </c>
      <c r="Q70" s="57">
        <v>0</v>
      </c>
      <c r="R70" s="48">
        <v>0</v>
      </c>
      <c r="S70" s="49">
        <v>0</v>
      </c>
      <c r="T70" s="48">
        <v>0</v>
      </c>
    </row>
    <row r="71" spans="1:20" ht="19.5" customHeight="1">
      <c r="A71" s="37" t="s">
        <v>98</v>
      </c>
      <c r="B71" s="37" t="s">
        <v>99</v>
      </c>
      <c r="C71" s="37" t="s">
        <v>86</v>
      </c>
      <c r="D71" s="37" t="s">
        <v>132</v>
      </c>
      <c r="E71" s="37" t="s">
        <v>101</v>
      </c>
      <c r="F71" s="57">
        <v>17.2</v>
      </c>
      <c r="G71" s="57">
        <v>0</v>
      </c>
      <c r="H71" s="57">
        <v>17.2</v>
      </c>
      <c r="I71" s="57">
        <v>0</v>
      </c>
      <c r="J71" s="48">
        <v>0</v>
      </c>
      <c r="K71" s="49">
        <v>0</v>
      </c>
      <c r="L71" s="57">
        <v>0</v>
      </c>
      <c r="M71" s="48">
        <v>0</v>
      </c>
      <c r="N71" s="49">
        <f aca="true" t="shared" si="1" ref="N71:N98">SUM(O71:R71)</f>
        <v>0</v>
      </c>
      <c r="O71" s="57">
        <v>0</v>
      </c>
      <c r="P71" s="57">
        <v>0</v>
      </c>
      <c r="Q71" s="57">
        <v>0</v>
      </c>
      <c r="R71" s="48">
        <v>0</v>
      </c>
      <c r="S71" s="49">
        <v>0</v>
      </c>
      <c r="T71" s="48">
        <v>0</v>
      </c>
    </row>
    <row r="72" spans="1:20" ht="19.5" customHeight="1">
      <c r="A72" s="37" t="s">
        <v>102</v>
      </c>
      <c r="B72" s="37" t="s">
        <v>91</v>
      </c>
      <c r="C72" s="37" t="s">
        <v>110</v>
      </c>
      <c r="D72" s="37" t="s">
        <v>132</v>
      </c>
      <c r="E72" s="37" t="s">
        <v>111</v>
      </c>
      <c r="F72" s="57">
        <v>7520.34</v>
      </c>
      <c r="G72" s="57">
        <v>0</v>
      </c>
      <c r="H72" s="57">
        <v>1816.62</v>
      </c>
      <c r="I72" s="57">
        <v>0</v>
      </c>
      <c r="J72" s="48">
        <v>0</v>
      </c>
      <c r="K72" s="49">
        <v>0</v>
      </c>
      <c r="L72" s="57">
        <v>0</v>
      </c>
      <c r="M72" s="48">
        <v>5703.72</v>
      </c>
      <c r="N72" s="49">
        <f t="shared" si="1"/>
        <v>0</v>
      </c>
      <c r="O72" s="57">
        <v>0</v>
      </c>
      <c r="P72" s="57">
        <v>0</v>
      </c>
      <c r="Q72" s="57">
        <v>0</v>
      </c>
      <c r="R72" s="48">
        <v>0</v>
      </c>
      <c r="S72" s="49">
        <v>0</v>
      </c>
      <c r="T72" s="48">
        <v>0</v>
      </c>
    </row>
    <row r="73" spans="1:20" ht="19.5" customHeight="1">
      <c r="A73" s="37" t="s">
        <v>38</v>
      </c>
      <c r="B73" s="37" t="s">
        <v>38</v>
      </c>
      <c r="C73" s="37" t="s">
        <v>38</v>
      </c>
      <c r="D73" s="37" t="s">
        <v>38</v>
      </c>
      <c r="E73" s="37" t="s">
        <v>134</v>
      </c>
      <c r="F73" s="57">
        <v>629.9</v>
      </c>
      <c r="G73" s="57">
        <v>10.86</v>
      </c>
      <c r="H73" s="57">
        <v>619.04</v>
      </c>
      <c r="I73" s="57">
        <v>0</v>
      </c>
      <c r="J73" s="48">
        <v>0</v>
      </c>
      <c r="K73" s="49">
        <v>0</v>
      </c>
      <c r="L73" s="57">
        <v>0</v>
      </c>
      <c r="M73" s="48">
        <v>0</v>
      </c>
      <c r="N73" s="49">
        <f t="shared" si="1"/>
        <v>0</v>
      </c>
      <c r="O73" s="57">
        <v>0</v>
      </c>
      <c r="P73" s="57">
        <v>0</v>
      </c>
      <c r="Q73" s="57">
        <v>0</v>
      </c>
      <c r="R73" s="48">
        <v>0</v>
      </c>
      <c r="S73" s="49">
        <v>0</v>
      </c>
      <c r="T73" s="48">
        <v>0</v>
      </c>
    </row>
    <row r="74" spans="1:20" ht="19.5" customHeight="1">
      <c r="A74" s="37" t="s">
        <v>84</v>
      </c>
      <c r="B74" s="37" t="s">
        <v>85</v>
      </c>
      <c r="C74" s="37" t="s">
        <v>86</v>
      </c>
      <c r="D74" s="37" t="s">
        <v>135</v>
      </c>
      <c r="E74" s="37" t="s">
        <v>88</v>
      </c>
      <c r="F74" s="57">
        <v>5</v>
      </c>
      <c r="G74" s="57">
        <v>0</v>
      </c>
      <c r="H74" s="57">
        <v>5</v>
      </c>
      <c r="I74" s="57">
        <v>0</v>
      </c>
      <c r="J74" s="48">
        <v>0</v>
      </c>
      <c r="K74" s="49">
        <v>0</v>
      </c>
      <c r="L74" s="57">
        <v>0</v>
      </c>
      <c r="M74" s="48">
        <v>0</v>
      </c>
      <c r="N74" s="49">
        <f t="shared" si="1"/>
        <v>0</v>
      </c>
      <c r="O74" s="57">
        <v>0</v>
      </c>
      <c r="P74" s="57">
        <v>0</v>
      </c>
      <c r="Q74" s="57">
        <v>0</v>
      </c>
      <c r="R74" s="48">
        <v>0</v>
      </c>
      <c r="S74" s="49">
        <v>0</v>
      </c>
      <c r="T74" s="48">
        <v>0</v>
      </c>
    </row>
    <row r="75" spans="1:20" ht="19.5" customHeight="1">
      <c r="A75" s="37" t="s">
        <v>89</v>
      </c>
      <c r="B75" s="37" t="s">
        <v>90</v>
      </c>
      <c r="C75" s="37" t="s">
        <v>90</v>
      </c>
      <c r="D75" s="37" t="s">
        <v>135</v>
      </c>
      <c r="E75" s="37" t="s">
        <v>93</v>
      </c>
      <c r="F75" s="57">
        <v>15.08</v>
      </c>
      <c r="G75" s="57">
        <v>0</v>
      </c>
      <c r="H75" s="57">
        <v>15.08</v>
      </c>
      <c r="I75" s="57">
        <v>0</v>
      </c>
      <c r="J75" s="48">
        <v>0</v>
      </c>
      <c r="K75" s="49">
        <v>0</v>
      </c>
      <c r="L75" s="57">
        <v>0</v>
      </c>
      <c r="M75" s="48">
        <v>0</v>
      </c>
      <c r="N75" s="49">
        <f t="shared" si="1"/>
        <v>0</v>
      </c>
      <c r="O75" s="57">
        <v>0</v>
      </c>
      <c r="P75" s="57">
        <v>0</v>
      </c>
      <c r="Q75" s="57">
        <v>0</v>
      </c>
      <c r="R75" s="48">
        <v>0</v>
      </c>
      <c r="S75" s="49">
        <v>0</v>
      </c>
      <c r="T75" s="48">
        <v>0</v>
      </c>
    </row>
    <row r="76" spans="1:20" ht="19.5" customHeight="1">
      <c r="A76" s="37" t="s">
        <v>89</v>
      </c>
      <c r="B76" s="37" t="s">
        <v>90</v>
      </c>
      <c r="C76" s="37" t="s">
        <v>105</v>
      </c>
      <c r="D76" s="37" t="s">
        <v>135</v>
      </c>
      <c r="E76" s="37" t="s">
        <v>122</v>
      </c>
      <c r="F76" s="57">
        <v>7.54</v>
      </c>
      <c r="G76" s="57">
        <v>0</v>
      </c>
      <c r="H76" s="57">
        <v>7.54</v>
      </c>
      <c r="I76" s="57">
        <v>0</v>
      </c>
      <c r="J76" s="48">
        <v>0</v>
      </c>
      <c r="K76" s="49">
        <v>0</v>
      </c>
      <c r="L76" s="57">
        <v>0</v>
      </c>
      <c r="M76" s="48">
        <v>0</v>
      </c>
      <c r="N76" s="49">
        <f t="shared" si="1"/>
        <v>0</v>
      </c>
      <c r="O76" s="57">
        <v>0</v>
      </c>
      <c r="P76" s="57">
        <v>0</v>
      </c>
      <c r="Q76" s="57">
        <v>0</v>
      </c>
      <c r="R76" s="48">
        <v>0</v>
      </c>
      <c r="S76" s="49">
        <v>0</v>
      </c>
      <c r="T76" s="48">
        <v>0</v>
      </c>
    </row>
    <row r="77" spans="1:20" ht="19.5" customHeight="1">
      <c r="A77" s="37" t="s">
        <v>94</v>
      </c>
      <c r="B77" s="37" t="s">
        <v>95</v>
      </c>
      <c r="C77" s="37" t="s">
        <v>99</v>
      </c>
      <c r="D77" s="37" t="s">
        <v>135</v>
      </c>
      <c r="E77" s="37" t="s">
        <v>124</v>
      </c>
      <c r="F77" s="57">
        <v>10.55</v>
      </c>
      <c r="G77" s="57">
        <v>0</v>
      </c>
      <c r="H77" s="57">
        <v>10.55</v>
      </c>
      <c r="I77" s="57">
        <v>0</v>
      </c>
      <c r="J77" s="48">
        <v>0</v>
      </c>
      <c r="K77" s="49">
        <v>0</v>
      </c>
      <c r="L77" s="57">
        <v>0</v>
      </c>
      <c r="M77" s="48">
        <v>0</v>
      </c>
      <c r="N77" s="49">
        <f t="shared" si="1"/>
        <v>0</v>
      </c>
      <c r="O77" s="57">
        <v>0</v>
      </c>
      <c r="P77" s="57">
        <v>0</v>
      </c>
      <c r="Q77" s="57">
        <v>0</v>
      </c>
      <c r="R77" s="48">
        <v>0</v>
      </c>
      <c r="S77" s="49">
        <v>0</v>
      </c>
      <c r="T77" s="48">
        <v>0</v>
      </c>
    </row>
    <row r="78" spans="1:20" ht="19.5" customHeight="1">
      <c r="A78" s="37" t="s">
        <v>98</v>
      </c>
      <c r="B78" s="37" t="s">
        <v>99</v>
      </c>
      <c r="C78" s="37" t="s">
        <v>91</v>
      </c>
      <c r="D78" s="37" t="s">
        <v>135</v>
      </c>
      <c r="E78" s="37" t="s">
        <v>100</v>
      </c>
      <c r="F78" s="57">
        <v>11.31</v>
      </c>
      <c r="G78" s="57">
        <v>0</v>
      </c>
      <c r="H78" s="57">
        <v>11.31</v>
      </c>
      <c r="I78" s="57">
        <v>0</v>
      </c>
      <c r="J78" s="48">
        <v>0</v>
      </c>
      <c r="K78" s="49">
        <v>0</v>
      </c>
      <c r="L78" s="57">
        <v>0</v>
      </c>
      <c r="M78" s="48">
        <v>0</v>
      </c>
      <c r="N78" s="49">
        <f t="shared" si="1"/>
        <v>0</v>
      </c>
      <c r="O78" s="57">
        <v>0</v>
      </c>
      <c r="P78" s="57">
        <v>0</v>
      </c>
      <c r="Q78" s="57">
        <v>0</v>
      </c>
      <c r="R78" s="48">
        <v>0</v>
      </c>
      <c r="S78" s="49">
        <v>0</v>
      </c>
      <c r="T78" s="48">
        <v>0</v>
      </c>
    </row>
    <row r="79" spans="1:20" ht="19.5" customHeight="1">
      <c r="A79" s="37" t="s">
        <v>98</v>
      </c>
      <c r="B79" s="37" t="s">
        <v>99</v>
      </c>
      <c r="C79" s="37" t="s">
        <v>86</v>
      </c>
      <c r="D79" s="37" t="s">
        <v>135</v>
      </c>
      <c r="E79" s="37" t="s">
        <v>101</v>
      </c>
      <c r="F79" s="57">
        <v>7.98</v>
      </c>
      <c r="G79" s="57">
        <v>0</v>
      </c>
      <c r="H79" s="57">
        <v>7.98</v>
      </c>
      <c r="I79" s="57">
        <v>0</v>
      </c>
      <c r="J79" s="48">
        <v>0</v>
      </c>
      <c r="K79" s="49">
        <v>0</v>
      </c>
      <c r="L79" s="57">
        <v>0</v>
      </c>
      <c r="M79" s="48">
        <v>0</v>
      </c>
      <c r="N79" s="49">
        <f t="shared" si="1"/>
        <v>0</v>
      </c>
      <c r="O79" s="57">
        <v>0</v>
      </c>
      <c r="P79" s="57">
        <v>0</v>
      </c>
      <c r="Q79" s="57">
        <v>0</v>
      </c>
      <c r="R79" s="48">
        <v>0</v>
      </c>
      <c r="S79" s="49">
        <v>0</v>
      </c>
      <c r="T79" s="48">
        <v>0</v>
      </c>
    </row>
    <row r="80" spans="1:20" ht="19.5" customHeight="1">
      <c r="A80" s="37" t="s">
        <v>102</v>
      </c>
      <c r="B80" s="37" t="s">
        <v>91</v>
      </c>
      <c r="C80" s="37" t="s">
        <v>85</v>
      </c>
      <c r="D80" s="37" t="s">
        <v>135</v>
      </c>
      <c r="E80" s="37" t="s">
        <v>109</v>
      </c>
      <c r="F80" s="57">
        <v>562.44</v>
      </c>
      <c r="G80" s="57">
        <v>0.86</v>
      </c>
      <c r="H80" s="57">
        <v>561.58</v>
      </c>
      <c r="I80" s="57">
        <v>0</v>
      </c>
      <c r="J80" s="48">
        <v>0</v>
      </c>
      <c r="K80" s="49">
        <v>0</v>
      </c>
      <c r="L80" s="57">
        <v>0</v>
      </c>
      <c r="M80" s="48">
        <v>0</v>
      </c>
      <c r="N80" s="49">
        <f t="shared" si="1"/>
        <v>0</v>
      </c>
      <c r="O80" s="57">
        <v>0</v>
      </c>
      <c r="P80" s="57">
        <v>0</v>
      </c>
      <c r="Q80" s="57">
        <v>0</v>
      </c>
      <c r="R80" s="48">
        <v>0</v>
      </c>
      <c r="S80" s="49">
        <v>0</v>
      </c>
      <c r="T80" s="48">
        <v>0</v>
      </c>
    </row>
    <row r="81" spans="1:20" ht="19.5" customHeight="1">
      <c r="A81" s="37" t="s">
        <v>102</v>
      </c>
      <c r="B81" s="37" t="s">
        <v>91</v>
      </c>
      <c r="C81" s="37" t="s">
        <v>110</v>
      </c>
      <c r="D81" s="37" t="s">
        <v>135</v>
      </c>
      <c r="E81" s="37" t="s">
        <v>111</v>
      </c>
      <c r="F81" s="57">
        <v>10</v>
      </c>
      <c r="G81" s="57">
        <v>10</v>
      </c>
      <c r="H81" s="57">
        <v>0</v>
      </c>
      <c r="I81" s="57">
        <v>0</v>
      </c>
      <c r="J81" s="48">
        <v>0</v>
      </c>
      <c r="K81" s="49">
        <v>0</v>
      </c>
      <c r="L81" s="57">
        <v>0</v>
      </c>
      <c r="M81" s="48">
        <v>0</v>
      </c>
      <c r="N81" s="49">
        <f t="shared" si="1"/>
        <v>0</v>
      </c>
      <c r="O81" s="57">
        <v>0</v>
      </c>
      <c r="P81" s="57">
        <v>0</v>
      </c>
      <c r="Q81" s="57">
        <v>0</v>
      </c>
      <c r="R81" s="48">
        <v>0</v>
      </c>
      <c r="S81" s="49">
        <v>0</v>
      </c>
      <c r="T81" s="48">
        <v>0</v>
      </c>
    </row>
    <row r="82" spans="1:20" ht="19.5" customHeight="1">
      <c r="A82" s="37" t="s">
        <v>38</v>
      </c>
      <c r="B82" s="37" t="s">
        <v>38</v>
      </c>
      <c r="C82" s="37" t="s">
        <v>38</v>
      </c>
      <c r="D82" s="37" t="s">
        <v>38</v>
      </c>
      <c r="E82" s="37" t="s">
        <v>136</v>
      </c>
      <c r="F82" s="57">
        <v>944</v>
      </c>
      <c r="G82" s="57">
        <v>0</v>
      </c>
      <c r="H82" s="57">
        <v>944</v>
      </c>
      <c r="I82" s="57">
        <v>0</v>
      </c>
      <c r="J82" s="48">
        <v>0</v>
      </c>
      <c r="K82" s="49">
        <v>0</v>
      </c>
      <c r="L82" s="57">
        <v>0</v>
      </c>
      <c r="M82" s="48">
        <v>0</v>
      </c>
      <c r="N82" s="49">
        <f t="shared" si="1"/>
        <v>0</v>
      </c>
      <c r="O82" s="57">
        <v>0</v>
      </c>
      <c r="P82" s="57">
        <v>0</v>
      </c>
      <c r="Q82" s="57">
        <v>0</v>
      </c>
      <c r="R82" s="48">
        <v>0</v>
      </c>
      <c r="S82" s="49">
        <v>0</v>
      </c>
      <c r="T82" s="48">
        <v>0</v>
      </c>
    </row>
    <row r="83" spans="1:20" ht="19.5" customHeight="1">
      <c r="A83" s="37" t="s">
        <v>89</v>
      </c>
      <c r="B83" s="37" t="s">
        <v>90</v>
      </c>
      <c r="C83" s="37" t="s">
        <v>90</v>
      </c>
      <c r="D83" s="37" t="s">
        <v>137</v>
      </c>
      <c r="E83" s="37" t="s">
        <v>93</v>
      </c>
      <c r="F83" s="57">
        <v>33.2</v>
      </c>
      <c r="G83" s="57">
        <v>0</v>
      </c>
      <c r="H83" s="57">
        <v>33.2</v>
      </c>
      <c r="I83" s="57">
        <v>0</v>
      </c>
      <c r="J83" s="48">
        <v>0</v>
      </c>
      <c r="K83" s="49">
        <v>0</v>
      </c>
      <c r="L83" s="57">
        <v>0</v>
      </c>
      <c r="M83" s="48">
        <v>0</v>
      </c>
      <c r="N83" s="49">
        <f t="shared" si="1"/>
        <v>0</v>
      </c>
      <c r="O83" s="57">
        <v>0</v>
      </c>
      <c r="P83" s="57">
        <v>0</v>
      </c>
      <c r="Q83" s="57">
        <v>0</v>
      </c>
      <c r="R83" s="48">
        <v>0</v>
      </c>
      <c r="S83" s="49">
        <v>0</v>
      </c>
      <c r="T83" s="48">
        <v>0</v>
      </c>
    </row>
    <row r="84" spans="1:20" ht="19.5" customHeight="1">
      <c r="A84" s="37" t="s">
        <v>89</v>
      </c>
      <c r="B84" s="37" t="s">
        <v>90</v>
      </c>
      <c r="C84" s="37" t="s">
        <v>105</v>
      </c>
      <c r="D84" s="37" t="s">
        <v>137</v>
      </c>
      <c r="E84" s="37" t="s">
        <v>122</v>
      </c>
      <c r="F84" s="57">
        <v>16.6</v>
      </c>
      <c r="G84" s="57">
        <v>0</v>
      </c>
      <c r="H84" s="57">
        <v>16.6</v>
      </c>
      <c r="I84" s="57">
        <v>0</v>
      </c>
      <c r="J84" s="48">
        <v>0</v>
      </c>
      <c r="K84" s="49">
        <v>0</v>
      </c>
      <c r="L84" s="57">
        <v>0</v>
      </c>
      <c r="M84" s="48">
        <v>0</v>
      </c>
      <c r="N84" s="49">
        <f t="shared" si="1"/>
        <v>0</v>
      </c>
      <c r="O84" s="57">
        <v>0</v>
      </c>
      <c r="P84" s="57">
        <v>0</v>
      </c>
      <c r="Q84" s="57">
        <v>0</v>
      </c>
      <c r="R84" s="48">
        <v>0</v>
      </c>
      <c r="S84" s="49">
        <v>0</v>
      </c>
      <c r="T84" s="48">
        <v>0</v>
      </c>
    </row>
    <row r="85" spans="1:20" ht="19.5" customHeight="1">
      <c r="A85" s="37" t="s">
        <v>94</v>
      </c>
      <c r="B85" s="37" t="s">
        <v>95</v>
      </c>
      <c r="C85" s="37" t="s">
        <v>99</v>
      </c>
      <c r="D85" s="37" t="s">
        <v>137</v>
      </c>
      <c r="E85" s="37" t="s">
        <v>124</v>
      </c>
      <c r="F85" s="57">
        <v>28.05</v>
      </c>
      <c r="G85" s="57">
        <v>0</v>
      </c>
      <c r="H85" s="57">
        <v>28.05</v>
      </c>
      <c r="I85" s="57">
        <v>0</v>
      </c>
      <c r="J85" s="48">
        <v>0</v>
      </c>
      <c r="K85" s="49">
        <v>0</v>
      </c>
      <c r="L85" s="57">
        <v>0</v>
      </c>
      <c r="M85" s="48">
        <v>0</v>
      </c>
      <c r="N85" s="49">
        <f t="shared" si="1"/>
        <v>0</v>
      </c>
      <c r="O85" s="57">
        <v>0</v>
      </c>
      <c r="P85" s="57">
        <v>0</v>
      </c>
      <c r="Q85" s="57">
        <v>0</v>
      </c>
      <c r="R85" s="48">
        <v>0</v>
      </c>
      <c r="S85" s="49">
        <v>0</v>
      </c>
      <c r="T85" s="48">
        <v>0</v>
      </c>
    </row>
    <row r="86" spans="1:20" ht="19.5" customHeight="1">
      <c r="A86" s="37" t="s">
        <v>98</v>
      </c>
      <c r="B86" s="37" t="s">
        <v>99</v>
      </c>
      <c r="C86" s="37" t="s">
        <v>91</v>
      </c>
      <c r="D86" s="37" t="s">
        <v>137</v>
      </c>
      <c r="E86" s="37" t="s">
        <v>100</v>
      </c>
      <c r="F86" s="57">
        <v>33.2</v>
      </c>
      <c r="G86" s="57">
        <v>0</v>
      </c>
      <c r="H86" s="57">
        <v>33.2</v>
      </c>
      <c r="I86" s="57">
        <v>0</v>
      </c>
      <c r="J86" s="48">
        <v>0</v>
      </c>
      <c r="K86" s="49">
        <v>0</v>
      </c>
      <c r="L86" s="57">
        <v>0</v>
      </c>
      <c r="M86" s="48">
        <v>0</v>
      </c>
      <c r="N86" s="49">
        <f t="shared" si="1"/>
        <v>0</v>
      </c>
      <c r="O86" s="57">
        <v>0</v>
      </c>
      <c r="P86" s="57">
        <v>0</v>
      </c>
      <c r="Q86" s="57">
        <v>0</v>
      </c>
      <c r="R86" s="48">
        <v>0</v>
      </c>
      <c r="S86" s="49">
        <v>0</v>
      </c>
      <c r="T86" s="48">
        <v>0</v>
      </c>
    </row>
    <row r="87" spans="1:20" ht="19.5" customHeight="1">
      <c r="A87" s="37" t="s">
        <v>98</v>
      </c>
      <c r="B87" s="37" t="s">
        <v>99</v>
      </c>
      <c r="C87" s="37" t="s">
        <v>86</v>
      </c>
      <c r="D87" s="37" t="s">
        <v>137</v>
      </c>
      <c r="E87" s="37" t="s">
        <v>101</v>
      </c>
      <c r="F87" s="57">
        <v>24.35</v>
      </c>
      <c r="G87" s="57">
        <v>0</v>
      </c>
      <c r="H87" s="57">
        <v>24.35</v>
      </c>
      <c r="I87" s="57">
        <v>0</v>
      </c>
      <c r="J87" s="48">
        <v>0</v>
      </c>
      <c r="K87" s="49">
        <v>0</v>
      </c>
      <c r="L87" s="57">
        <v>0</v>
      </c>
      <c r="M87" s="48">
        <v>0</v>
      </c>
      <c r="N87" s="49">
        <f t="shared" si="1"/>
        <v>0</v>
      </c>
      <c r="O87" s="57">
        <v>0</v>
      </c>
      <c r="P87" s="57">
        <v>0</v>
      </c>
      <c r="Q87" s="57">
        <v>0</v>
      </c>
      <c r="R87" s="48">
        <v>0</v>
      </c>
      <c r="S87" s="49">
        <v>0</v>
      </c>
      <c r="T87" s="48">
        <v>0</v>
      </c>
    </row>
    <row r="88" spans="1:20" ht="19.5" customHeight="1">
      <c r="A88" s="37" t="s">
        <v>102</v>
      </c>
      <c r="B88" s="37" t="s">
        <v>91</v>
      </c>
      <c r="C88" s="37" t="s">
        <v>110</v>
      </c>
      <c r="D88" s="37" t="s">
        <v>137</v>
      </c>
      <c r="E88" s="37" t="s">
        <v>111</v>
      </c>
      <c r="F88" s="57">
        <v>808.6</v>
      </c>
      <c r="G88" s="57">
        <v>0</v>
      </c>
      <c r="H88" s="57">
        <v>808.6</v>
      </c>
      <c r="I88" s="57">
        <v>0</v>
      </c>
      <c r="J88" s="48">
        <v>0</v>
      </c>
      <c r="K88" s="49">
        <v>0</v>
      </c>
      <c r="L88" s="57">
        <v>0</v>
      </c>
      <c r="M88" s="48">
        <v>0</v>
      </c>
      <c r="N88" s="49">
        <f t="shared" si="1"/>
        <v>0</v>
      </c>
      <c r="O88" s="57">
        <v>0</v>
      </c>
      <c r="P88" s="57">
        <v>0</v>
      </c>
      <c r="Q88" s="57">
        <v>0</v>
      </c>
      <c r="R88" s="48">
        <v>0</v>
      </c>
      <c r="S88" s="49">
        <v>0</v>
      </c>
      <c r="T88" s="48">
        <v>0</v>
      </c>
    </row>
    <row r="89" spans="1:20" ht="19.5" customHeight="1">
      <c r="A89" s="37" t="s">
        <v>38</v>
      </c>
      <c r="B89" s="37" t="s">
        <v>38</v>
      </c>
      <c r="C89" s="37" t="s">
        <v>38</v>
      </c>
      <c r="D89" s="37" t="s">
        <v>38</v>
      </c>
      <c r="E89" s="37" t="s">
        <v>138</v>
      </c>
      <c r="F89" s="57">
        <v>1190.41</v>
      </c>
      <c r="G89" s="57">
        <v>214.46</v>
      </c>
      <c r="H89" s="57">
        <v>975.95</v>
      </c>
      <c r="I89" s="57">
        <v>0</v>
      </c>
      <c r="J89" s="48">
        <v>0</v>
      </c>
      <c r="K89" s="49">
        <v>0</v>
      </c>
      <c r="L89" s="57">
        <v>0</v>
      </c>
      <c r="M89" s="48">
        <v>0</v>
      </c>
      <c r="N89" s="49">
        <f t="shared" si="1"/>
        <v>0</v>
      </c>
      <c r="O89" s="57">
        <v>0</v>
      </c>
      <c r="P89" s="57">
        <v>0</v>
      </c>
      <c r="Q89" s="57">
        <v>0</v>
      </c>
      <c r="R89" s="48">
        <v>0</v>
      </c>
      <c r="S89" s="49">
        <v>0</v>
      </c>
      <c r="T89" s="48">
        <v>0</v>
      </c>
    </row>
    <row r="90" spans="1:20" ht="19.5" customHeight="1">
      <c r="A90" s="37" t="s">
        <v>139</v>
      </c>
      <c r="B90" s="37" t="s">
        <v>86</v>
      </c>
      <c r="C90" s="37" t="s">
        <v>110</v>
      </c>
      <c r="D90" s="37" t="s">
        <v>140</v>
      </c>
      <c r="E90" s="37" t="s">
        <v>141</v>
      </c>
      <c r="F90" s="57">
        <v>141</v>
      </c>
      <c r="G90" s="57">
        <v>141</v>
      </c>
      <c r="H90" s="57">
        <v>0</v>
      </c>
      <c r="I90" s="57">
        <v>0</v>
      </c>
      <c r="J90" s="48">
        <v>0</v>
      </c>
      <c r="K90" s="49">
        <v>0</v>
      </c>
      <c r="L90" s="57">
        <v>0</v>
      </c>
      <c r="M90" s="48">
        <v>0</v>
      </c>
      <c r="N90" s="49">
        <f t="shared" si="1"/>
        <v>0</v>
      </c>
      <c r="O90" s="57">
        <v>0</v>
      </c>
      <c r="P90" s="57">
        <v>0</v>
      </c>
      <c r="Q90" s="57">
        <v>0</v>
      </c>
      <c r="R90" s="48">
        <v>0</v>
      </c>
      <c r="S90" s="49">
        <v>0</v>
      </c>
      <c r="T90" s="48">
        <v>0</v>
      </c>
    </row>
    <row r="91" spans="1:20" ht="19.5" customHeight="1">
      <c r="A91" s="37" t="s">
        <v>84</v>
      </c>
      <c r="B91" s="37" t="s">
        <v>85</v>
      </c>
      <c r="C91" s="37" t="s">
        <v>86</v>
      </c>
      <c r="D91" s="37" t="s">
        <v>140</v>
      </c>
      <c r="E91" s="37" t="s">
        <v>88</v>
      </c>
      <c r="F91" s="57">
        <v>7</v>
      </c>
      <c r="G91" s="57">
        <v>0</v>
      </c>
      <c r="H91" s="57">
        <v>7</v>
      </c>
      <c r="I91" s="57">
        <v>0</v>
      </c>
      <c r="J91" s="48">
        <v>0</v>
      </c>
      <c r="K91" s="49">
        <v>0</v>
      </c>
      <c r="L91" s="57">
        <v>0</v>
      </c>
      <c r="M91" s="48">
        <v>0</v>
      </c>
      <c r="N91" s="49">
        <f t="shared" si="1"/>
        <v>0</v>
      </c>
      <c r="O91" s="57">
        <v>0</v>
      </c>
      <c r="P91" s="57">
        <v>0</v>
      </c>
      <c r="Q91" s="57">
        <v>0</v>
      </c>
      <c r="R91" s="48">
        <v>0</v>
      </c>
      <c r="S91" s="49">
        <v>0</v>
      </c>
      <c r="T91" s="48">
        <v>0</v>
      </c>
    </row>
    <row r="92" spans="1:20" ht="19.5" customHeight="1">
      <c r="A92" s="37" t="s">
        <v>130</v>
      </c>
      <c r="B92" s="37" t="s">
        <v>131</v>
      </c>
      <c r="C92" s="37" t="s">
        <v>110</v>
      </c>
      <c r="D92" s="37" t="s">
        <v>140</v>
      </c>
      <c r="E92" s="37" t="s">
        <v>133</v>
      </c>
      <c r="F92" s="57">
        <v>49.5</v>
      </c>
      <c r="G92" s="57">
        <v>49.5</v>
      </c>
      <c r="H92" s="57">
        <v>0</v>
      </c>
      <c r="I92" s="57">
        <v>0</v>
      </c>
      <c r="J92" s="48">
        <v>0</v>
      </c>
      <c r="K92" s="49">
        <v>0</v>
      </c>
      <c r="L92" s="57">
        <v>0</v>
      </c>
      <c r="M92" s="48">
        <v>0</v>
      </c>
      <c r="N92" s="49">
        <f t="shared" si="1"/>
        <v>0</v>
      </c>
      <c r="O92" s="57">
        <v>0</v>
      </c>
      <c r="P92" s="57">
        <v>0</v>
      </c>
      <c r="Q92" s="57">
        <v>0</v>
      </c>
      <c r="R92" s="48">
        <v>0</v>
      </c>
      <c r="S92" s="49">
        <v>0</v>
      </c>
      <c r="T92" s="48">
        <v>0</v>
      </c>
    </row>
    <row r="93" spans="1:20" ht="19.5" customHeight="1">
      <c r="A93" s="37" t="s">
        <v>89</v>
      </c>
      <c r="B93" s="37" t="s">
        <v>90</v>
      </c>
      <c r="C93" s="37" t="s">
        <v>90</v>
      </c>
      <c r="D93" s="37" t="s">
        <v>140</v>
      </c>
      <c r="E93" s="37" t="s">
        <v>93</v>
      </c>
      <c r="F93" s="57">
        <v>19.47</v>
      </c>
      <c r="G93" s="57">
        <v>0</v>
      </c>
      <c r="H93" s="57">
        <v>19.47</v>
      </c>
      <c r="I93" s="57">
        <v>0</v>
      </c>
      <c r="J93" s="48">
        <v>0</v>
      </c>
      <c r="K93" s="49">
        <v>0</v>
      </c>
      <c r="L93" s="57">
        <v>0</v>
      </c>
      <c r="M93" s="48">
        <v>0</v>
      </c>
      <c r="N93" s="49">
        <f t="shared" si="1"/>
        <v>0</v>
      </c>
      <c r="O93" s="57">
        <v>0</v>
      </c>
      <c r="P93" s="57">
        <v>0</v>
      </c>
      <c r="Q93" s="57">
        <v>0</v>
      </c>
      <c r="R93" s="48">
        <v>0</v>
      </c>
      <c r="S93" s="49">
        <v>0</v>
      </c>
      <c r="T93" s="48">
        <v>0</v>
      </c>
    </row>
    <row r="94" spans="1:20" ht="19.5" customHeight="1">
      <c r="A94" s="37" t="s">
        <v>89</v>
      </c>
      <c r="B94" s="37" t="s">
        <v>90</v>
      </c>
      <c r="C94" s="37" t="s">
        <v>105</v>
      </c>
      <c r="D94" s="37" t="s">
        <v>140</v>
      </c>
      <c r="E94" s="37" t="s">
        <v>122</v>
      </c>
      <c r="F94" s="57">
        <v>9.73</v>
      </c>
      <c r="G94" s="57">
        <v>0</v>
      </c>
      <c r="H94" s="57">
        <v>9.73</v>
      </c>
      <c r="I94" s="57">
        <v>0</v>
      </c>
      <c r="J94" s="48">
        <v>0</v>
      </c>
      <c r="K94" s="49">
        <v>0</v>
      </c>
      <c r="L94" s="57">
        <v>0</v>
      </c>
      <c r="M94" s="48">
        <v>0</v>
      </c>
      <c r="N94" s="49">
        <f t="shared" si="1"/>
        <v>0</v>
      </c>
      <c r="O94" s="57">
        <v>0</v>
      </c>
      <c r="P94" s="57">
        <v>0</v>
      </c>
      <c r="Q94" s="57">
        <v>0</v>
      </c>
      <c r="R94" s="48">
        <v>0</v>
      </c>
      <c r="S94" s="49">
        <v>0</v>
      </c>
      <c r="T94" s="48">
        <v>0</v>
      </c>
    </row>
    <row r="95" spans="1:20" ht="19.5" customHeight="1">
      <c r="A95" s="37" t="s">
        <v>94</v>
      </c>
      <c r="B95" s="37" t="s">
        <v>95</v>
      </c>
      <c r="C95" s="37" t="s">
        <v>99</v>
      </c>
      <c r="D95" s="37" t="s">
        <v>140</v>
      </c>
      <c r="E95" s="37" t="s">
        <v>124</v>
      </c>
      <c r="F95" s="57">
        <v>10.95</v>
      </c>
      <c r="G95" s="57">
        <v>0</v>
      </c>
      <c r="H95" s="57">
        <v>10.95</v>
      </c>
      <c r="I95" s="57">
        <v>0</v>
      </c>
      <c r="J95" s="48">
        <v>0</v>
      </c>
      <c r="K95" s="49">
        <v>0</v>
      </c>
      <c r="L95" s="57">
        <v>0</v>
      </c>
      <c r="M95" s="48">
        <v>0</v>
      </c>
      <c r="N95" s="49">
        <f t="shared" si="1"/>
        <v>0</v>
      </c>
      <c r="O95" s="57">
        <v>0</v>
      </c>
      <c r="P95" s="57">
        <v>0</v>
      </c>
      <c r="Q95" s="57">
        <v>0</v>
      </c>
      <c r="R95" s="48">
        <v>0</v>
      </c>
      <c r="S95" s="49">
        <v>0</v>
      </c>
      <c r="T95" s="48">
        <v>0</v>
      </c>
    </row>
    <row r="96" spans="1:20" ht="19.5" customHeight="1">
      <c r="A96" s="37" t="s">
        <v>98</v>
      </c>
      <c r="B96" s="37" t="s">
        <v>99</v>
      </c>
      <c r="C96" s="37" t="s">
        <v>91</v>
      </c>
      <c r="D96" s="37" t="s">
        <v>140</v>
      </c>
      <c r="E96" s="37" t="s">
        <v>100</v>
      </c>
      <c r="F96" s="57">
        <v>14.6</v>
      </c>
      <c r="G96" s="57">
        <v>0</v>
      </c>
      <c r="H96" s="57">
        <v>14.6</v>
      </c>
      <c r="I96" s="57">
        <v>0</v>
      </c>
      <c r="J96" s="48">
        <v>0</v>
      </c>
      <c r="K96" s="49">
        <v>0</v>
      </c>
      <c r="L96" s="57">
        <v>0</v>
      </c>
      <c r="M96" s="48">
        <v>0</v>
      </c>
      <c r="N96" s="49">
        <f t="shared" si="1"/>
        <v>0</v>
      </c>
      <c r="O96" s="57">
        <v>0</v>
      </c>
      <c r="P96" s="57">
        <v>0</v>
      </c>
      <c r="Q96" s="57">
        <v>0</v>
      </c>
      <c r="R96" s="48">
        <v>0</v>
      </c>
      <c r="S96" s="49">
        <v>0</v>
      </c>
      <c r="T96" s="48">
        <v>0</v>
      </c>
    </row>
    <row r="97" spans="1:20" ht="19.5" customHeight="1">
      <c r="A97" s="37" t="s">
        <v>98</v>
      </c>
      <c r="B97" s="37" t="s">
        <v>99</v>
      </c>
      <c r="C97" s="37" t="s">
        <v>86</v>
      </c>
      <c r="D97" s="37" t="s">
        <v>140</v>
      </c>
      <c r="E97" s="37" t="s">
        <v>101</v>
      </c>
      <c r="F97" s="57">
        <v>15.39</v>
      </c>
      <c r="G97" s="57">
        <v>0</v>
      </c>
      <c r="H97" s="57">
        <v>15.39</v>
      </c>
      <c r="I97" s="57">
        <v>0</v>
      </c>
      <c r="J97" s="48">
        <v>0</v>
      </c>
      <c r="K97" s="49">
        <v>0</v>
      </c>
      <c r="L97" s="57">
        <v>0</v>
      </c>
      <c r="M97" s="48">
        <v>0</v>
      </c>
      <c r="N97" s="49">
        <f t="shared" si="1"/>
        <v>0</v>
      </c>
      <c r="O97" s="57">
        <v>0</v>
      </c>
      <c r="P97" s="57">
        <v>0</v>
      </c>
      <c r="Q97" s="57">
        <v>0</v>
      </c>
      <c r="R97" s="48">
        <v>0</v>
      </c>
      <c r="S97" s="49">
        <v>0</v>
      </c>
      <c r="T97" s="48">
        <v>0</v>
      </c>
    </row>
    <row r="98" spans="1:20" ht="19.5" customHeight="1">
      <c r="A98" s="37" t="s">
        <v>102</v>
      </c>
      <c r="B98" s="37" t="s">
        <v>91</v>
      </c>
      <c r="C98" s="37" t="s">
        <v>110</v>
      </c>
      <c r="D98" s="37" t="s">
        <v>140</v>
      </c>
      <c r="E98" s="37" t="s">
        <v>111</v>
      </c>
      <c r="F98" s="57">
        <v>922.77</v>
      </c>
      <c r="G98" s="57">
        <v>23.96</v>
      </c>
      <c r="H98" s="57">
        <v>898.81</v>
      </c>
      <c r="I98" s="57">
        <v>0</v>
      </c>
      <c r="J98" s="48">
        <v>0</v>
      </c>
      <c r="K98" s="49">
        <v>0</v>
      </c>
      <c r="L98" s="57">
        <v>0</v>
      </c>
      <c r="M98" s="48">
        <v>0</v>
      </c>
      <c r="N98" s="49">
        <f t="shared" si="1"/>
        <v>0</v>
      </c>
      <c r="O98" s="57">
        <v>0</v>
      </c>
      <c r="P98" s="57">
        <v>0</v>
      </c>
      <c r="Q98" s="57">
        <v>0</v>
      </c>
      <c r="R98" s="48">
        <v>0</v>
      </c>
      <c r="S98" s="49">
        <v>0</v>
      </c>
      <c r="T98" s="48">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98"/>
  <sheetViews>
    <sheetView showGridLines="0" showZeros="0" workbookViewId="0" topLeftCell="A1">
      <selection activeCell="H10" sqref="H10"/>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50"/>
      <c r="B1" s="145"/>
      <c r="C1" s="145"/>
      <c r="D1" s="145"/>
      <c r="E1" s="145"/>
      <c r="F1" s="145"/>
      <c r="G1" s="145"/>
      <c r="H1" s="145"/>
      <c r="I1" s="145"/>
      <c r="J1" s="158" t="s">
        <v>142</v>
      </c>
    </row>
    <row r="2" spans="1:10" ht="19.5" customHeight="1">
      <c r="A2" s="26" t="s">
        <v>143</v>
      </c>
      <c r="B2" s="26"/>
      <c r="C2" s="26"/>
      <c r="D2" s="26"/>
      <c r="E2" s="26"/>
      <c r="F2" s="26"/>
      <c r="G2" s="26"/>
      <c r="H2" s="26"/>
      <c r="I2" s="26"/>
      <c r="J2" s="26"/>
    </row>
    <row r="3" spans="1:10" ht="19.5" customHeight="1">
      <c r="A3" s="112" t="s">
        <v>0</v>
      </c>
      <c r="B3" s="113"/>
      <c r="C3" s="113"/>
      <c r="D3" s="113"/>
      <c r="E3" s="113"/>
      <c r="F3" s="152"/>
      <c r="G3" s="152"/>
      <c r="H3" s="152"/>
      <c r="I3" s="152"/>
      <c r="J3" s="40" t="s">
        <v>5</v>
      </c>
    </row>
    <row r="4" spans="1:10" ht="19.5" customHeight="1">
      <c r="A4" s="114" t="s">
        <v>58</v>
      </c>
      <c r="B4" s="116"/>
      <c r="C4" s="116"/>
      <c r="D4" s="116"/>
      <c r="E4" s="115"/>
      <c r="F4" s="153" t="s">
        <v>59</v>
      </c>
      <c r="G4" s="154" t="s">
        <v>144</v>
      </c>
      <c r="H4" s="155" t="s">
        <v>145</v>
      </c>
      <c r="I4" s="155" t="s">
        <v>146</v>
      </c>
      <c r="J4" s="149" t="s">
        <v>147</v>
      </c>
    </row>
    <row r="5" spans="1:10" ht="19.5" customHeight="1">
      <c r="A5" s="114" t="s">
        <v>69</v>
      </c>
      <c r="B5" s="116"/>
      <c r="C5" s="115"/>
      <c r="D5" s="146" t="s">
        <v>70</v>
      </c>
      <c r="E5" s="156" t="s">
        <v>148</v>
      </c>
      <c r="F5" s="154"/>
      <c r="G5" s="154"/>
      <c r="H5" s="155"/>
      <c r="I5" s="155"/>
      <c r="J5" s="149"/>
    </row>
    <row r="6" spans="1:10" ht="15" customHeight="1">
      <c r="A6" s="147" t="s">
        <v>79</v>
      </c>
      <c r="B6" s="147" t="s">
        <v>80</v>
      </c>
      <c r="C6" s="148" t="s">
        <v>81</v>
      </c>
      <c r="D6" s="149"/>
      <c r="E6" s="157"/>
      <c r="F6" s="154"/>
      <c r="G6" s="154"/>
      <c r="H6" s="155"/>
      <c r="I6" s="155"/>
      <c r="J6" s="149"/>
    </row>
    <row r="7" spans="1:10" ht="19.5" customHeight="1">
      <c r="A7" s="150" t="s">
        <v>38</v>
      </c>
      <c r="B7" s="150" t="s">
        <v>38</v>
      </c>
      <c r="C7" s="150" t="s">
        <v>38</v>
      </c>
      <c r="D7" s="151" t="s">
        <v>38</v>
      </c>
      <c r="E7" s="151" t="s">
        <v>59</v>
      </c>
      <c r="F7" s="129">
        <f aca="true" t="shared" si="0" ref="F7:F70">SUM(G7:J7)</f>
        <v>40079.630000000005</v>
      </c>
      <c r="G7" s="129">
        <v>11147.66</v>
      </c>
      <c r="H7" s="129">
        <v>28931.97</v>
      </c>
      <c r="I7" s="129">
        <v>0</v>
      </c>
      <c r="J7" s="159">
        <v>0</v>
      </c>
    </row>
    <row r="8" spans="1:10" ht="19.5" customHeight="1">
      <c r="A8" s="150" t="s">
        <v>38</v>
      </c>
      <c r="B8" s="150" t="s">
        <v>38</v>
      </c>
      <c r="C8" s="150" t="s">
        <v>38</v>
      </c>
      <c r="D8" s="151" t="s">
        <v>38</v>
      </c>
      <c r="E8" s="151" t="s">
        <v>82</v>
      </c>
      <c r="F8" s="129">
        <f t="shared" si="0"/>
        <v>23954.48</v>
      </c>
      <c r="G8" s="129">
        <v>4337.13</v>
      </c>
      <c r="H8" s="129">
        <v>19617.35</v>
      </c>
      <c r="I8" s="129">
        <v>0</v>
      </c>
      <c r="J8" s="159">
        <v>0</v>
      </c>
    </row>
    <row r="9" spans="1:10" ht="19.5" customHeight="1">
      <c r="A9" s="150" t="s">
        <v>38</v>
      </c>
      <c r="B9" s="150" t="s">
        <v>38</v>
      </c>
      <c r="C9" s="150" t="s">
        <v>38</v>
      </c>
      <c r="D9" s="151" t="s">
        <v>38</v>
      </c>
      <c r="E9" s="151" t="s">
        <v>83</v>
      </c>
      <c r="F9" s="129">
        <f t="shared" si="0"/>
        <v>23954.48</v>
      </c>
      <c r="G9" s="129">
        <v>4337.13</v>
      </c>
      <c r="H9" s="129">
        <v>19617.35</v>
      </c>
      <c r="I9" s="129">
        <v>0</v>
      </c>
      <c r="J9" s="159">
        <v>0</v>
      </c>
    </row>
    <row r="10" spans="1:10" ht="19.5" customHeight="1">
      <c r="A10" s="150" t="s">
        <v>84</v>
      </c>
      <c r="B10" s="150" t="s">
        <v>85</v>
      </c>
      <c r="C10" s="150" t="s">
        <v>86</v>
      </c>
      <c r="D10" s="151" t="s">
        <v>87</v>
      </c>
      <c r="E10" s="151" t="s">
        <v>88</v>
      </c>
      <c r="F10" s="129">
        <f t="shared" si="0"/>
        <v>400</v>
      </c>
      <c r="G10" s="129">
        <v>400</v>
      </c>
      <c r="H10" s="129">
        <v>0</v>
      </c>
      <c r="I10" s="129">
        <v>0</v>
      </c>
      <c r="J10" s="159">
        <v>0</v>
      </c>
    </row>
    <row r="11" spans="1:10" ht="19.5" customHeight="1">
      <c r="A11" s="150" t="s">
        <v>89</v>
      </c>
      <c r="B11" s="150" t="s">
        <v>90</v>
      </c>
      <c r="C11" s="150" t="s">
        <v>91</v>
      </c>
      <c r="D11" s="151" t="s">
        <v>87</v>
      </c>
      <c r="E11" s="151" t="s">
        <v>92</v>
      </c>
      <c r="F11" s="129">
        <f t="shared" si="0"/>
        <v>2.31</v>
      </c>
      <c r="G11" s="129">
        <v>2.31</v>
      </c>
      <c r="H11" s="129">
        <v>0</v>
      </c>
      <c r="I11" s="129">
        <v>0</v>
      </c>
      <c r="J11" s="159">
        <v>0</v>
      </c>
    </row>
    <row r="12" spans="1:10" ht="19.5" customHeight="1">
      <c r="A12" s="150" t="s">
        <v>89</v>
      </c>
      <c r="B12" s="150" t="s">
        <v>90</v>
      </c>
      <c r="C12" s="150" t="s">
        <v>90</v>
      </c>
      <c r="D12" s="151" t="s">
        <v>87</v>
      </c>
      <c r="E12" s="151" t="s">
        <v>93</v>
      </c>
      <c r="F12" s="129">
        <f t="shared" si="0"/>
        <v>235.54</v>
      </c>
      <c r="G12" s="129">
        <v>235.54</v>
      </c>
      <c r="H12" s="129">
        <v>0</v>
      </c>
      <c r="I12" s="129">
        <v>0</v>
      </c>
      <c r="J12" s="159">
        <v>0</v>
      </c>
    </row>
    <row r="13" spans="1:10" ht="19.5" customHeight="1">
      <c r="A13" s="150" t="s">
        <v>94</v>
      </c>
      <c r="B13" s="150" t="s">
        <v>95</v>
      </c>
      <c r="C13" s="150" t="s">
        <v>91</v>
      </c>
      <c r="D13" s="151" t="s">
        <v>87</v>
      </c>
      <c r="E13" s="151" t="s">
        <v>96</v>
      </c>
      <c r="F13" s="129">
        <f t="shared" si="0"/>
        <v>180.81</v>
      </c>
      <c r="G13" s="129">
        <v>180.81</v>
      </c>
      <c r="H13" s="129">
        <v>0</v>
      </c>
      <c r="I13" s="129">
        <v>0</v>
      </c>
      <c r="J13" s="159">
        <v>0</v>
      </c>
    </row>
    <row r="14" spans="1:10" ht="19.5" customHeight="1">
      <c r="A14" s="150" t="s">
        <v>94</v>
      </c>
      <c r="B14" s="150" t="s">
        <v>95</v>
      </c>
      <c r="C14" s="150" t="s">
        <v>86</v>
      </c>
      <c r="D14" s="151" t="s">
        <v>87</v>
      </c>
      <c r="E14" s="151" t="s">
        <v>97</v>
      </c>
      <c r="F14" s="129">
        <f t="shared" si="0"/>
        <v>31.28</v>
      </c>
      <c r="G14" s="129">
        <v>31.28</v>
      </c>
      <c r="H14" s="129">
        <v>0</v>
      </c>
      <c r="I14" s="129">
        <v>0</v>
      </c>
      <c r="J14" s="159">
        <v>0</v>
      </c>
    </row>
    <row r="15" spans="1:10" ht="19.5" customHeight="1">
      <c r="A15" s="150" t="s">
        <v>98</v>
      </c>
      <c r="B15" s="150" t="s">
        <v>99</v>
      </c>
      <c r="C15" s="150" t="s">
        <v>91</v>
      </c>
      <c r="D15" s="151" t="s">
        <v>87</v>
      </c>
      <c r="E15" s="151" t="s">
        <v>100</v>
      </c>
      <c r="F15" s="129">
        <f t="shared" si="0"/>
        <v>230.82</v>
      </c>
      <c r="G15" s="129">
        <v>230.82</v>
      </c>
      <c r="H15" s="129">
        <v>0</v>
      </c>
      <c r="I15" s="129">
        <v>0</v>
      </c>
      <c r="J15" s="159">
        <v>0</v>
      </c>
    </row>
    <row r="16" spans="1:10" ht="19.5" customHeight="1">
      <c r="A16" s="150" t="s">
        <v>98</v>
      </c>
      <c r="B16" s="150" t="s">
        <v>99</v>
      </c>
      <c r="C16" s="150" t="s">
        <v>86</v>
      </c>
      <c r="D16" s="151" t="s">
        <v>87</v>
      </c>
      <c r="E16" s="151" t="s">
        <v>101</v>
      </c>
      <c r="F16" s="129">
        <f t="shared" si="0"/>
        <v>126.98</v>
      </c>
      <c r="G16" s="129">
        <v>126.98</v>
      </c>
      <c r="H16" s="129">
        <v>0</v>
      </c>
      <c r="I16" s="129">
        <v>0</v>
      </c>
      <c r="J16" s="159">
        <v>0</v>
      </c>
    </row>
    <row r="17" spans="1:10" ht="19.5" customHeight="1">
      <c r="A17" s="150" t="s">
        <v>102</v>
      </c>
      <c r="B17" s="150" t="s">
        <v>91</v>
      </c>
      <c r="C17" s="150" t="s">
        <v>91</v>
      </c>
      <c r="D17" s="151" t="s">
        <v>87</v>
      </c>
      <c r="E17" s="151" t="s">
        <v>103</v>
      </c>
      <c r="F17" s="129">
        <f t="shared" si="0"/>
        <v>2069.39</v>
      </c>
      <c r="G17" s="129">
        <v>2069.39</v>
      </c>
      <c r="H17" s="129">
        <v>0</v>
      </c>
      <c r="I17" s="129">
        <v>0</v>
      </c>
      <c r="J17" s="159">
        <v>0</v>
      </c>
    </row>
    <row r="18" spans="1:10" ht="19.5" customHeight="1">
      <c r="A18" s="150" t="s">
        <v>102</v>
      </c>
      <c r="B18" s="150" t="s">
        <v>91</v>
      </c>
      <c r="C18" s="150" t="s">
        <v>99</v>
      </c>
      <c r="D18" s="151" t="s">
        <v>87</v>
      </c>
      <c r="E18" s="151" t="s">
        <v>104</v>
      </c>
      <c r="F18" s="129">
        <f t="shared" si="0"/>
        <v>5372.68</v>
      </c>
      <c r="G18" s="129">
        <v>1060</v>
      </c>
      <c r="H18" s="129">
        <v>4312.68</v>
      </c>
      <c r="I18" s="129">
        <v>0</v>
      </c>
      <c r="J18" s="159">
        <v>0</v>
      </c>
    </row>
    <row r="19" spans="1:10" ht="19.5" customHeight="1">
      <c r="A19" s="150" t="s">
        <v>102</v>
      </c>
      <c r="B19" s="150" t="s">
        <v>91</v>
      </c>
      <c r="C19" s="150" t="s">
        <v>105</v>
      </c>
      <c r="D19" s="151" t="s">
        <v>87</v>
      </c>
      <c r="E19" s="151" t="s">
        <v>106</v>
      </c>
      <c r="F19" s="129">
        <f t="shared" si="0"/>
        <v>157.2</v>
      </c>
      <c r="G19" s="129">
        <v>0</v>
      </c>
      <c r="H19" s="129">
        <v>157.2</v>
      </c>
      <c r="I19" s="129">
        <v>0</v>
      </c>
      <c r="J19" s="159">
        <v>0</v>
      </c>
    </row>
    <row r="20" spans="1:10" ht="19.5" customHeight="1">
      <c r="A20" s="150" t="s">
        <v>102</v>
      </c>
      <c r="B20" s="150" t="s">
        <v>91</v>
      </c>
      <c r="C20" s="150" t="s">
        <v>107</v>
      </c>
      <c r="D20" s="151" t="s">
        <v>87</v>
      </c>
      <c r="E20" s="151" t="s">
        <v>108</v>
      </c>
      <c r="F20" s="129">
        <f t="shared" si="0"/>
        <v>121.5</v>
      </c>
      <c r="G20" s="129">
        <v>0</v>
      </c>
      <c r="H20" s="129">
        <v>121.5</v>
      </c>
      <c r="I20" s="129">
        <v>0</v>
      </c>
      <c r="J20" s="159">
        <v>0</v>
      </c>
    </row>
    <row r="21" spans="1:10" ht="19.5" customHeight="1">
      <c r="A21" s="150" t="s">
        <v>102</v>
      </c>
      <c r="B21" s="150" t="s">
        <v>91</v>
      </c>
      <c r="C21" s="150" t="s">
        <v>85</v>
      </c>
      <c r="D21" s="151" t="s">
        <v>87</v>
      </c>
      <c r="E21" s="151" t="s">
        <v>109</v>
      </c>
      <c r="F21" s="129">
        <f t="shared" si="0"/>
        <v>2925</v>
      </c>
      <c r="G21" s="129">
        <v>0</v>
      </c>
      <c r="H21" s="129">
        <v>2925</v>
      </c>
      <c r="I21" s="129">
        <v>0</v>
      </c>
      <c r="J21" s="159">
        <v>0</v>
      </c>
    </row>
    <row r="22" spans="1:10" ht="19.5" customHeight="1">
      <c r="A22" s="150" t="s">
        <v>102</v>
      </c>
      <c r="B22" s="150" t="s">
        <v>91</v>
      </c>
      <c r="C22" s="150" t="s">
        <v>110</v>
      </c>
      <c r="D22" s="151" t="s">
        <v>87</v>
      </c>
      <c r="E22" s="151" t="s">
        <v>111</v>
      </c>
      <c r="F22" s="129">
        <f t="shared" si="0"/>
        <v>11980.97</v>
      </c>
      <c r="G22" s="129">
        <v>0</v>
      </c>
      <c r="H22" s="129">
        <v>11980.97</v>
      </c>
      <c r="I22" s="129">
        <v>0</v>
      </c>
      <c r="J22" s="159">
        <v>0</v>
      </c>
    </row>
    <row r="23" spans="1:10" ht="19.5" customHeight="1">
      <c r="A23" s="150" t="s">
        <v>102</v>
      </c>
      <c r="B23" s="150" t="s">
        <v>86</v>
      </c>
      <c r="C23" s="150" t="s">
        <v>110</v>
      </c>
      <c r="D23" s="151" t="s">
        <v>87</v>
      </c>
      <c r="E23" s="151" t="s">
        <v>112</v>
      </c>
      <c r="F23" s="129">
        <f t="shared" si="0"/>
        <v>120</v>
      </c>
      <c r="G23" s="129">
        <v>0</v>
      </c>
      <c r="H23" s="129">
        <v>120</v>
      </c>
      <c r="I23" s="129">
        <v>0</v>
      </c>
      <c r="J23" s="159">
        <v>0</v>
      </c>
    </row>
    <row r="24" spans="1:10" ht="19.5" customHeight="1">
      <c r="A24" s="150" t="s">
        <v>38</v>
      </c>
      <c r="B24" s="150" t="s">
        <v>38</v>
      </c>
      <c r="C24" s="150" t="s">
        <v>38</v>
      </c>
      <c r="D24" s="151" t="s">
        <v>38</v>
      </c>
      <c r="E24" s="151" t="s">
        <v>113</v>
      </c>
      <c r="F24" s="129">
        <f t="shared" si="0"/>
        <v>1042.62</v>
      </c>
      <c r="G24" s="129">
        <v>558.62</v>
      </c>
      <c r="H24" s="129">
        <v>484</v>
      </c>
      <c r="I24" s="129">
        <v>0</v>
      </c>
      <c r="J24" s="159">
        <v>0</v>
      </c>
    </row>
    <row r="25" spans="1:10" ht="19.5" customHeight="1">
      <c r="A25" s="150" t="s">
        <v>38</v>
      </c>
      <c r="B25" s="150" t="s">
        <v>38</v>
      </c>
      <c r="C25" s="150" t="s">
        <v>38</v>
      </c>
      <c r="D25" s="151" t="s">
        <v>38</v>
      </c>
      <c r="E25" s="151" t="s">
        <v>114</v>
      </c>
      <c r="F25" s="129">
        <f t="shared" si="0"/>
        <v>1042.62</v>
      </c>
      <c r="G25" s="129">
        <v>558.62</v>
      </c>
      <c r="H25" s="129">
        <v>484</v>
      </c>
      <c r="I25" s="129">
        <v>0</v>
      </c>
      <c r="J25" s="159">
        <v>0</v>
      </c>
    </row>
    <row r="26" spans="1:10" ht="19.5" customHeight="1">
      <c r="A26" s="150" t="s">
        <v>84</v>
      </c>
      <c r="B26" s="150" t="s">
        <v>85</v>
      </c>
      <c r="C26" s="150" t="s">
        <v>86</v>
      </c>
      <c r="D26" s="151" t="s">
        <v>115</v>
      </c>
      <c r="E26" s="151" t="s">
        <v>88</v>
      </c>
      <c r="F26" s="129">
        <f t="shared" si="0"/>
        <v>5</v>
      </c>
      <c r="G26" s="129">
        <v>5</v>
      </c>
      <c r="H26" s="129">
        <v>0</v>
      </c>
      <c r="I26" s="129">
        <v>0</v>
      </c>
      <c r="J26" s="159">
        <v>0</v>
      </c>
    </row>
    <row r="27" spans="1:10" ht="19.5" customHeight="1">
      <c r="A27" s="150" t="s">
        <v>89</v>
      </c>
      <c r="B27" s="150" t="s">
        <v>90</v>
      </c>
      <c r="C27" s="150" t="s">
        <v>91</v>
      </c>
      <c r="D27" s="151" t="s">
        <v>115</v>
      </c>
      <c r="E27" s="151" t="s">
        <v>92</v>
      </c>
      <c r="F27" s="129">
        <f t="shared" si="0"/>
        <v>0.05</v>
      </c>
      <c r="G27" s="129">
        <v>0.05</v>
      </c>
      <c r="H27" s="129">
        <v>0</v>
      </c>
      <c r="I27" s="129">
        <v>0</v>
      </c>
      <c r="J27" s="159">
        <v>0</v>
      </c>
    </row>
    <row r="28" spans="1:10" ht="19.5" customHeight="1">
      <c r="A28" s="150" t="s">
        <v>89</v>
      </c>
      <c r="B28" s="150" t="s">
        <v>90</v>
      </c>
      <c r="C28" s="150" t="s">
        <v>90</v>
      </c>
      <c r="D28" s="151" t="s">
        <v>115</v>
      </c>
      <c r="E28" s="151" t="s">
        <v>93</v>
      </c>
      <c r="F28" s="129">
        <f t="shared" si="0"/>
        <v>40.4</v>
      </c>
      <c r="G28" s="129">
        <v>40.4</v>
      </c>
      <c r="H28" s="129">
        <v>0</v>
      </c>
      <c r="I28" s="129">
        <v>0</v>
      </c>
      <c r="J28" s="159">
        <v>0</v>
      </c>
    </row>
    <row r="29" spans="1:10" ht="19.5" customHeight="1">
      <c r="A29" s="150" t="s">
        <v>94</v>
      </c>
      <c r="B29" s="150" t="s">
        <v>95</v>
      </c>
      <c r="C29" s="150" t="s">
        <v>91</v>
      </c>
      <c r="D29" s="151" t="s">
        <v>115</v>
      </c>
      <c r="E29" s="151" t="s">
        <v>96</v>
      </c>
      <c r="F29" s="129">
        <f t="shared" si="0"/>
        <v>25.28</v>
      </c>
      <c r="G29" s="129">
        <v>25.28</v>
      </c>
      <c r="H29" s="129">
        <v>0</v>
      </c>
      <c r="I29" s="129">
        <v>0</v>
      </c>
      <c r="J29" s="159">
        <v>0</v>
      </c>
    </row>
    <row r="30" spans="1:10" ht="19.5" customHeight="1">
      <c r="A30" s="150" t="s">
        <v>94</v>
      </c>
      <c r="B30" s="150" t="s">
        <v>95</v>
      </c>
      <c r="C30" s="150" t="s">
        <v>86</v>
      </c>
      <c r="D30" s="151" t="s">
        <v>115</v>
      </c>
      <c r="E30" s="151" t="s">
        <v>97</v>
      </c>
      <c r="F30" s="129">
        <f t="shared" si="0"/>
        <v>6.81</v>
      </c>
      <c r="G30" s="129">
        <v>6.81</v>
      </c>
      <c r="H30" s="129">
        <v>0</v>
      </c>
      <c r="I30" s="129">
        <v>0</v>
      </c>
      <c r="J30" s="159">
        <v>0</v>
      </c>
    </row>
    <row r="31" spans="1:10" ht="19.5" customHeight="1">
      <c r="A31" s="150" t="s">
        <v>98</v>
      </c>
      <c r="B31" s="150" t="s">
        <v>99</v>
      </c>
      <c r="C31" s="150" t="s">
        <v>91</v>
      </c>
      <c r="D31" s="151" t="s">
        <v>115</v>
      </c>
      <c r="E31" s="151" t="s">
        <v>100</v>
      </c>
      <c r="F31" s="129">
        <f t="shared" si="0"/>
        <v>32.27</v>
      </c>
      <c r="G31" s="129">
        <v>32.27</v>
      </c>
      <c r="H31" s="129">
        <v>0</v>
      </c>
      <c r="I31" s="129">
        <v>0</v>
      </c>
      <c r="J31" s="159">
        <v>0</v>
      </c>
    </row>
    <row r="32" spans="1:10" ht="19.5" customHeight="1">
      <c r="A32" s="150" t="s">
        <v>98</v>
      </c>
      <c r="B32" s="150" t="s">
        <v>99</v>
      </c>
      <c r="C32" s="150" t="s">
        <v>86</v>
      </c>
      <c r="D32" s="151" t="s">
        <v>115</v>
      </c>
      <c r="E32" s="151" t="s">
        <v>101</v>
      </c>
      <c r="F32" s="129">
        <f t="shared" si="0"/>
        <v>4.56</v>
      </c>
      <c r="G32" s="129">
        <v>4.56</v>
      </c>
      <c r="H32" s="129">
        <v>0</v>
      </c>
      <c r="I32" s="129">
        <v>0</v>
      </c>
      <c r="J32" s="159">
        <v>0</v>
      </c>
    </row>
    <row r="33" spans="1:10" ht="19.5" customHeight="1">
      <c r="A33" s="150" t="s">
        <v>102</v>
      </c>
      <c r="B33" s="150" t="s">
        <v>91</v>
      </c>
      <c r="C33" s="150" t="s">
        <v>91</v>
      </c>
      <c r="D33" s="151" t="s">
        <v>115</v>
      </c>
      <c r="E33" s="151" t="s">
        <v>103</v>
      </c>
      <c r="F33" s="129">
        <f t="shared" si="0"/>
        <v>386.25</v>
      </c>
      <c r="G33" s="129">
        <v>386.25</v>
      </c>
      <c r="H33" s="129">
        <v>0</v>
      </c>
      <c r="I33" s="129">
        <v>0</v>
      </c>
      <c r="J33" s="159">
        <v>0</v>
      </c>
    </row>
    <row r="34" spans="1:10" ht="19.5" customHeight="1">
      <c r="A34" s="150" t="s">
        <v>102</v>
      </c>
      <c r="B34" s="150" t="s">
        <v>91</v>
      </c>
      <c r="C34" s="150" t="s">
        <v>99</v>
      </c>
      <c r="D34" s="151" t="s">
        <v>115</v>
      </c>
      <c r="E34" s="151" t="s">
        <v>104</v>
      </c>
      <c r="F34" s="129">
        <f t="shared" si="0"/>
        <v>542</v>
      </c>
      <c r="G34" s="129">
        <v>58</v>
      </c>
      <c r="H34" s="129">
        <v>484</v>
      </c>
      <c r="I34" s="129">
        <v>0</v>
      </c>
      <c r="J34" s="159">
        <v>0</v>
      </c>
    </row>
    <row r="35" spans="1:10" ht="19.5" customHeight="1">
      <c r="A35" s="150" t="s">
        <v>38</v>
      </c>
      <c r="B35" s="150" t="s">
        <v>38</v>
      </c>
      <c r="C35" s="150" t="s">
        <v>38</v>
      </c>
      <c r="D35" s="151" t="s">
        <v>38</v>
      </c>
      <c r="E35" s="151" t="s">
        <v>116</v>
      </c>
      <c r="F35" s="129">
        <f t="shared" si="0"/>
        <v>831.19</v>
      </c>
      <c r="G35" s="129">
        <v>530.19</v>
      </c>
      <c r="H35" s="129">
        <v>301</v>
      </c>
      <c r="I35" s="129">
        <v>0</v>
      </c>
      <c r="J35" s="159">
        <v>0</v>
      </c>
    </row>
    <row r="36" spans="1:10" ht="19.5" customHeight="1">
      <c r="A36" s="150" t="s">
        <v>38</v>
      </c>
      <c r="B36" s="150" t="s">
        <v>38</v>
      </c>
      <c r="C36" s="150" t="s">
        <v>38</v>
      </c>
      <c r="D36" s="151" t="s">
        <v>38</v>
      </c>
      <c r="E36" s="151" t="s">
        <v>117</v>
      </c>
      <c r="F36" s="129">
        <f t="shared" si="0"/>
        <v>831.19</v>
      </c>
      <c r="G36" s="129">
        <v>530.19</v>
      </c>
      <c r="H36" s="129">
        <v>301</v>
      </c>
      <c r="I36" s="129">
        <v>0</v>
      </c>
      <c r="J36" s="159">
        <v>0</v>
      </c>
    </row>
    <row r="37" spans="1:10" ht="19.5" customHeight="1">
      <c r="A37" s="150" t="s">
        <v>84</v>
      </c>
      <c r="B37" s="150" t="s">
        <v>85</v>
      </c>
      <c r="C37" s="150" t="s">
        <v>86</v>
      </c>
      <c r="D37" s="151" t="s">
        <v>118</v>
      </c>
      <c r="E37" s="151" t="s">
        <v>88</v>
      </c>
      <c r="F37" s="129">
        <f t="shared" si="0"/>
        <v>12</v>
      </c>
      <c r="G37" s="129">
        <v>12</v>
      </c>
      <c r="H37" s="129">
        <v>0</v>
      </c>
      <c r="I37" s="129">
        <v>0</v>
      </c>
      <c r="J37" s="159">
        <v>0</v>
      </c>
    </row>
    <row r="38" spans="1:10" ht="19.5" customHeight="1">
      <c r="A38" s="150" t="s">
        <v>89</v>
      </c>
      <c r="B38" s="150" t="s">
        <v>90</v>
      </c>
      <c r="C38" s="150" t="s">
        <v>90</v>
      </c>
      <c r="D38" s="151" t="s">
        <v>118</v>
      </c>
      <c r="E38" s="151" t="s">
        <v>93</v>
      </c>
      <c r="F38" s="129">
        <f t="shared" si="0"/>
        <v>31.66</v>
      </c>
      <c r="G38" s="129">
        <v>31.66</v>
      </c>
      <c r="H38" s="129">
        <v>0</v>
      </c>
      <c r="I38" s="129">
        <v>0</v>
      </c>
      <c r="J38" s="159">
        <v>0</v>
      </c>
    </row>
    <row r="39" spans="1:10" ht="19.5" customHeight="1">
      <c r="A39" s="150" t="s">
        <v>94</v>
      </c>
      <c r="B39" s="150" t="s">
        <v>95</v>
      </c>
      <c r="C39" s="150" t="s">
        <v>91</v>
      </c>
      <c r="D39" s="151" t="s">
        <v>118</v>
      </c>
      <c r="E39" s="151" t="s">
        <v>96</v>
      </c>
      <c r="F39" s="129">
        <f t="shared" si="0"/>
        <v>26.26</v>
      </c>
      <c r="G39" s="129">
        <v>26.26</v>
      </c>
      <c r="H39" s="129">
        <v>0</v>
      </c>
      <c r="I39" s="129">
        <v>0</v>
      </c>
      <c r="J39" s="159">
        <v>0</v>
      </c>
    </row>
    <row r="40" spans="1:10" ht="19.5" customHeight="1">
      <c r="A40" s="150" t="s">
        <v>94</v>
      </c>
      <c r="B40" s="150" t="s">
        <v>95</v>
      </c>
      <c r="C40" s="150" t="s">
        <v>86</v>
      </c>
      <c r="D40" s="151" t="s">
        <v>118</v>
      </c>
      <c r="E40" s="151" t="s">
        <v>97</v>
      </c>
      <c r="F40" s="129">
        <f t="shared" si="0"/>
        <v>4.23</v>
      </c>
      <c r="G40" s="129">
        <v>4.23</v>
      </c>
      <c r="H40" s="129">
        <v>0</v>
      </c>
      <c r="I40" s="129">
        <v>0</v>
      </c>
      <c r="J40" s="159">
        <v>0</v>
      </c>
    </row>
    <row r="41" spans="1:10" ht="19.5" customHeight="1">
      <c r="A41" s="150" t="s">
        <v>98</v>
      </c>
      <c r="B41" s="150" t="s">
        <v>99</v>
      </c>
      <c r="C41" s="150" t="s">
        <v>91</v>
      </c>
      <c r="D41" s="151" t="s">
        <v>118</v>
      </c>
      <c r="E41" s="151" t="s">
        <v>100</v>
      </c>
      <c r="F41" s="129">
        <f t="shared" si="0"/>
        <v>33.52</v>
      </c>
      <c r="G41" s="129">
        <v>33.52</v>
      </c>
      <c r="H41" s="129">
        <v>0</v>
      </c>
      <c r="I41" s="129">
        <v>0</v>
      </c>
      <c r="J41" s="159">
        <v>0</v>
      </c>
    </row>
    <row r="42" spans="1:10" ht="19.5" customHeight="1">
      <c r="A42" s="150" t="s">
        <v>98</v>
      </c>
      <c r="B42" s="150" t="s">
        <v>99</v>
      </c>
      <c r="C42" s="150" t="s">
        <v>86</v>
      </c>
      <c r="D42" s="151" t="s">
        <v>118</v>
      </c>
      <c r="E42" s="151" t="s">
        <v>101</v>
      </c>
      <c r="F42" s="129">
        <f t="shared" si="0"/>
        <v>18.73</v>
      </c>
      <c r="G42" s="129">
        <v>18.73</v>
      </c>
      <c r="H42" s="129">
        <v>0</v>
      </c>
      <c r="I42" s="129">
        <v>0</v>
      </c>
      <c r="J42" s="159">
        <v>0</v>
      </c>
    </row>
    <row r="43" spans="1:10" ht="19.5" customHeight="1">
      <c r="A43" s="150" t="s">
        <v>102</v>
      </c>
      <c r="B43" s="150" t="s">
        <v>91</v>
      </c>
      <c r="C43" s="150" t="s">
        <v>91</v>
      </c>
      <c r="D43" s="151" t="s">
        <v>118</v>
      </c>
      <c r="E43" s="151" t="s">
        <v>103</v>
      </c>
      <c r="F43" s="129">
        <f t="shared" si="0"/>
        <v>270.79</v>
      </c>
      <c r="G43" s="129">
        <v>270.79</v>
      </c>
      <c r="H43" s="129">
        <v>0</v>
      </c>
      <c r="I43" s="129">
        <v>0</v>
      </c>
      <c r="J43" s="159">
        <v>0</v>
      </c>
    </row>
    <row r="44" spans="1:10" ht="19.5" customHeight="1">
      <c r="A44" s="150" t="s">
        <v>102</v>
      </c>
      <c r="B44" s="150" t="s">
        <v>91</v>
      </c>
      <c r="C44" s="150" t="s">
        <v>99</v>
      </c>
      <c r="D44" s="151" t="s">
        <v>118</v>
      </c>
      <c r="E44" s="151" t="s">
        <v>104</v>
      </c>
      <c r="F44" s="129">
        <f t="shared" si="0"/>
        <v>434</v>
      </c>
      <c r="G44" s="129">
        <v>133</v>
      </c>
      <c r="H44" s="129">
        <v>301</v>
      </c>
      <c r="I44" s="129">
        <v>0</v>
      </c>
      <c r="J44" s="159">
        <v>0</v>
      </c>
    </row>
    <row r="45" spans="1:10" ht="19.5" customHeight="1">
      <c r="A45" s="150" t="s">
        <v>38</v>
      </c>
      <c r="B45" s="150" t="s">
        <v>38</v>
      </c>
      <c r="C45" s="150" t="s">
        <v>38</v>
      </c>
      <c r="D45" s="151" t="s">
        <v>38</v>
      </c>
      <c r="E45" s="151" t="s">
        <v>119</v>
      </c>
      <c r="F45" s="129">
        <f t="shared" si="0"/>
        <v>3212.53</v>
      </c>
      <c r="G45" s="129">
        <v>2986.19</v>
      </c>
      <c r="H45" s="129">
        <v>226.34</v>
      </c>
      <c r="I45" s="129">
        <v>0</v>
      </c>
      <c r="J45" s="159">
        <v>0</v>
      </c>
    </row>
    <row r="46" spans="1:10" ht="19.5" customHeight="1">
      <c r="A46" s="150" t="s">
        <v>38</v>
      </c>
      <c r="B46" s="150" t="s">
        <v>38</v>
      </c>
      <c r="C46" s="150" t="s">
        <v>38</v>
      </c>
      <c r="D46" s="151" t="s">
        <v>38</v>
      </c>
      <c r="E46" s="151" t="s">
        <v>120</v>
      </c>
      <c r="F46" s="129">
        <f t="shared" si="0"/>
        <v>3212.53</v>
      </c>
      <c r="G46" s="129">
        <v>2986.19</v>
      </c>
      <c r="H46" s="129">
        <v>226.34</v>
      </c>
      <c r="I46" s="129">
        <v>0</v>
      </c>
      <c r="J46" s="159">
        <v>0</v>
      </c>
    </row>
    <row r="47" spans="1:10" ht="19.5" customHeight="1">
      <c r="A47" s="150" t="s">
        <v>84</v>
      </c>
      <c r="B47" s="150" t="s">
        <v>85</v>
      </c>
      <c r="C47" s="150" t="s">
        <v>86</v>
      </c>
      <c r="D47" s="151" t="s">
        <v>121</v>
      </c>
      <c r="E47" s="151" t="s">
        <v>88</v>
      </c>
      <c r="F47" s="129">
        <f t="shared" si="0"/>
        <v>116</v>
      </c>
      <c r="G47" s="129">
        <v>116</v>
      </c>
      <c r="H47" s="129">
        <v>0</v>
      </c>
      <c r="I47" s="129">
        <v>0</v>
      </c>
      <c r="J47" s="159">
        <v>0</v>
      </c>
    </row>
    <row r="48" spans="1:10" ht="19.5" customHeight="1">
      <c r="A48" s="150" t="s">
        <v>89</v>
      </c>
      <c r="B48" s="150" t="s">
        <v>90</v>
      </c>
      <c r="C48" s="150" t="s">
        <v>90</v>
      </c>
      <c r="D48" s="151" t="s">
        <v>121</v>
      </c>
      <c r="E48" s="151" t="s">
        <v>93</v>
      </c>
      <c r="F48" s="129">
        <f t="shared" si="0"/>
        <v>156.05</v>
      </c>
      <c r="G48" s="129">
        <v>156.05</v>
      </c>
      <c r="H48" s="129">
        <v>0</v>
      </c>
      <c r="I48" s="129">
        <v>0</v>
      </c>
      <c r="J48" s="159">
        <v>0</v>
      </c>
    </row>
    <row r="49" spans="1:10" ht="19.5" customHeight="1">
      <c r="A49" s="150" t="s">
        <v>89</v>
      </c>
      <c r="B49" s="150" t="s">
        <v>90</v>
      </c>
      <c r="C49" s="150" t="s">
        <v>105</v>
      </c>
      <c r="D49" s="151" t="s">
        <v>121</v>
      </c>
      <c r="E49" s="151" t="s">
        <v>122</v>
      </c>
      <c r="F49" s="129">
        <f t="shared" si="0"/>
        <v>78.03</v>
      </c>
      <c r="G49" s="129">
        <v>78.03</v>
      </c>
      <c r="H49" s="129">
        <v>0</v>
      </c>
      <c r="I49" s="129">
        <v>0</v>
      </c>
      <c r="J49" s="159">
        <v>0</v>
      </c>
    </row>
    <row r="50" spans="1:10" ht="19.5" customHeight="1">
      <c r="A50" s="150" t="s">
        <v>89</v>
      </c>
      <c r="B50" s="150" t="s">
        <v>85</v>
      </c>
      <c r="C50" s="150" t="s">
        <v>91</v>
      </c>
      <c r="D50" s="151" t="s">
        <v>121</v>
      </c>
      <c r="E50" s="151" t="s">
        <v>123</v>
      </c>
      <c r="F50" s="129">
        <f t="shared" si="0"/>
        <v>6</v>
      </c>
      <c r="G50" s="129">
        <v>6</v>
      </c>
      <c r="H50" s="129">
        <v>0</v>
      </c>
      <c r="I50" s="129">
        <v>0</v>
      </c>
      <c r="J50" s="159">
        <v>0</v>
      </c>
    </row>
    <row r="51" spans="1:10" ht="19.5" customHeight="1">
      <c r="A51" s="150" t="s">
        <v>94</v>
      </c>
      <c r="B51" s="150" t="s">
        <v>95</v>
      </c>
      <c r="C51" s="150" t="s">
        <v>99</v>
      </c>
      <c r="D51" s="151" t="s">
        <v>121</v>
      </c>
      <c r="E51" s="151" t="s">
        <v>124</v>
      </c>
      <c r="F51" s="129">
        <f t="shared" si="0"/>
        <v>105</v>
      </c>
      <c r="G51" s="129">
        <v>105</v>
      </c>
      <c r="H51" s="129">
        <v>0</v>
      </c>
      <c r="I51" s="129">
        <v>0</v>
      </c>
      <c r="J51" s="159">
        <v>0</v>
      </c>
    </row>
    <row r="52" spans="1:10" ht="19.5" customHeight="1">
      <c r="A52" s="150" t="s">
        <v>98</v>
      </c>
      <c r="B52" s="150" t="s">
        <v>99</v>
      </c>
      <c r="C52" s="150" t="s">
        <v>91</v>
      </c>
      <c r="D52" s="151" t="s">
        <v>121</v>
      </c>
      <c r="E52" s="151" t="s">
        <v>100</v>
      </c>
      <c r="F52" s="129">
        <f t="shared" si="0"/>
        <v>120</v>
      </c>
      <c r="G52" s="129">
        <v>120</v>
      </c>
      <c r="H52" s="129">
        <v>0</v>
      </c>
      <c r="I52" s="129">
        <v>0</v>
      </c>
      <c r="J52" s="159">
        <v>0</v>
      </c>
    </row>
    <row r="53" spans="1:10" ht="19.5" customHeight="1">
      <c r="A53" s="150" t="s">
        <v>102</v>
      </c>
      <c r="B53" s="150" t="s">
        <v>91</v>
      </c>
      <c r="C53" s="150" t="s">
        <v>110</v>
      </c>
      <c r="D53" s="151" t="s">
        <v>121</v>
      </c>
      <c r="E53" s="151" t="s">
        <v>111</v>
      </c>
      <c r="F53" s="129">
        <f t="shared" si="0"/>
        <v>2631.4500000000003</v>
      </c>
      <c r="G53" s="129">
        <v>2405.11</v>
      </c>
      <c r="H53" s="129">
        <v>226.34</v>
      </c>
      <c r="I53" s="129">
        <v>0</v>
      </c>
      <c r="J53" s="159">
        <v>0</v>
      </c>
    </row>
    <row r="54" spans="1:10" ht="19.5" customHeight="1">
      <c r="A54" s="150" t="s">
        <v>38</v>
      </c>
      <c r="B54" s="150" t="s">
        <v>38</v>
      </c>
      <c r="C54" s="150" t="s">
        <v>38</v>
      </c>
      <c r="D54" s="151" t="s">
        <v>38</v>
      </c>
      <c r="E54" s="151" t="s">
        <v>125</v>
      </c>
      <c r="F54" s="129">
        <f t="shared" si="0"/>
        <v>11038.810000000001</v>
      </c>
      <c r="G54" s="129">
        <v>2735.53</v>
      </c>
      <c r="H54" s="129">
        <v>8303.28</v>
      </c>
      <c r="I54" s="129">
        <v>0</v>
      </c>
      <c r="J54" s="159">
        <v>0</v>
      </c>
    </row>
    <row r="55" spans="1:10" ht="19.5" customHeight="1">
      <c r="A55" s="150" t="s">
        <v>38</v>
      </c>
      <c r="B55" s="150" t="s">
        <v>38</v>
      </c>
      <c r="C55" s="150" t="s">
        <v>38</v>
      </c>
      <c r="D55" s="151" t="s">
        <v>38</v>
      </c>
      <c r="E55" s="151" t="s">
        <v>126</v>
      </c>
      <c r="F55" s="129">
        <f t="shared" si="0"/>
        <v>466.95</v>
      </c>
      <c r="G55" s="129">
        <v>197.95</v>
      </c>
      <c r="H55" s="129">
        <v>269</v>
      </c>
      <c r="I55" s="129">
        <v>0</v>
      </c>
      <c r="J55" s="159">
        <v>0</v>
      </c>
    </row>
    <row r="56" spans="1:10" ht="19.5" customHeight="1">
      <c r="A56" s="150" t="s">
        <v>84</v>
      </c>
      <c r="B56" s="150" t="s">
        <v>85</v>
      </c>
      <c r="C56" s="150" t="s">
        <v>86</v>
      </c>
      <c r="D56" s="151" t="s">
        <v>127</v>
      </c>
      <c r="E56" s="151" t="s">
        <v>88</v>
      </c>
      <c r="F56" s="129">
        <f t="shared" si="0"/>
        <v>3</v>
      </c>
      <c r="G56" s="129">
        <v>3</v>
      </c>
      <c r="H56" s="129">
        <v>0</v>
      </c>
      <c r="I56" s="129">
        <v>0</v>
      </c>
      <c r="J56" s="159">
        <v>0</v>
      </c>
    </row>
    <row r="57" spans="1:10" ht="19.5" customHeight="1">
      <c r="A57" s="150" t="s">
        <v>89</v>
      </c>
      <c r="B57" s="150" t="s">
        <v>90</v>
      </c>
      <c r="C57" s="150" t="s">
        <v>90</v>
      </c>
      <c r="D57" s="151" t="s">
        <v>127</v>
      </c>
      <c r="E57" s="151" t="s">
        <v>93</v>
      </c>
      <c r="F57" s="129">
        <f t="shared" si="0"/>
        <v>14.2</v>
      </c>
      <c r="G57" s="129">
        <v>14.2</v>
      </c>
      <c r="H57" s="129">
        <v>0</v>
      </c>
      <c r="I57" s="129">
        <v>0</v>
      </c>
      <c r="J57" s="159">
        <v>0</v>
      </c>
    </row>
    <row r="58" spans="1:10" ht="19.5" customHeight="1">
      <c r="A58" s="150" t="s">
        <v>89</v>
      </c>
      <c r="B58" s="150" t="s">
        <v>90</v>
      </c>
      <c r="C58" s="150" t="s">
        <v>105</v>
      </c>
      <c r="D58" s="151" t="s">
        <v>127</v>
      </c>
      <c r="E58" s="151" t="s">
        <v>122</v>
      </c>
      <c r="F58" s="129">
        <f t="shared" si="0"/>
        <v>7.1</v>
      </c>
      <c r="G58" s="129">
        <v>7.1</v>
      </c>
      <c r="H58" s="129">
        <v>0</v>
      </c>
      <c r="I58" s="129">
        <v>0</v>
      </c>
      <c r="J58" s="159">
        <v>0</v>
      </c>
    </row>
    <row r="59" spans="1:10" ht="19.5" customHeight="1">
      <c r="A59" s="150" t="s">
        <v>89</v>
      </c>
      <c r="B59" s="150" t="s">
        <v>110</v>
      </c>
      <c r="C59" s="150" t="s">
        <v>110</v>
      </c>
      <c r="D59" s="151" t="s">
        <v>127</v>
      </c>
      <c r="E59" s="151" t="s">
        <v>128</v>
      </c>
      <c r="F59" s="129">
        <f t="shared" si="0"/>
        <v>1.37</v>
      </c>
      <c r="G59" s="129">
        <v>1.37</v>
      </c>
      <c r="H59" s="129">
        <v>0</v>
      </c>
      <c r="I59" s="129">
        <v>0</v>
      </c>
      <c r="J59" s="159">
        <v>0</v>
      </c>
    </row>
    <row r="60" spans="1:10" ht="19.5" customHeight="1">
      <c r="A60" s="150" t="s">
        <v>94</v>
      </c>
      <c r="B60" s="150" t="s">
        <v>95</v>
      </c>
      <c r="C60" s="150" t="s">
        <v>99</v>
      </c>
      <c r="D60" s="151" t="s">
        <v>127</v>
      </c>
      <c r="E60" s="151" t="s">
        <v>124</v>
      </c>
      <c r="F60" s="129">
        <f t="shared" si="0"/>
        <v>10.3</v>
      </c>
      <c r="G60" s="129">
        <v>10.3</v>
      </c>
      <c r="H60" s="129">
        <v>0</v>
      </c>
      <c r="I60" s="129">
        <v>0</v>
      </c>
      <c r="J60" s="159">
        <v>0</v>
      </c>
    </row>
    <row r="61" spans="1:10" ht="19.5" customHeight="1">
      <c r="A61" s="150" t="s">
        <v>98</v>
      </c>
      <c r="B61" s="150" t="s">
        <v>99</v>
      </c>
      <c r="C61" s="150" t="s">
        <v>91</v>
      </c>
      <c r="D61" s="151" t="s">
        <v>127</v>
      </c>
      <c r="E61" s="151" t="s">
        <v>100</v>
      </c>
      <c r="F61" s="129">
        <f t="shared" si="0"/>
        <v>10.65</v>
      </c>
      <c r="G61" s="129">
        <v>10.65</v>
      </c>
      <c r="H61" s="129">
        <v>0</v>
      </c>
      <c r="I61" s="129">
        <v>0</v>
      </c>
      <c r="J61" s="159">
        <v>0</v>
      </c>
    </row>
    <row r="62" spans="1:10" ht="19.5" customHeight="1">
      <c r="A62" s="150" t="s">
        <v>98</v>
      </c>
      <c r="B62" s="150" t="s">
        <v>99</v>
      </c>
      <c r="C62" s="150" t="s">
        <v>86</v>
      </c>
      <c r="D62" s="151" t="s">
        <v>127</v>
      </c>
      <c r="E62" s="151" t="s">
        <v>101</v>
      </c>
      <c r="F62" s="129">
        <f t="shared" si="0"/>
        <v>8.69</v>
      </c>
      <c r="G62" s="129">
        <v>8.69</v>
      </c>
      <c r="H62" s="129">
        <v>0</v>
      </c>
      <c r="I62" s="129">
        <v>0</v>
      </c>
      <c r="J62" s="159">
        <v>0</v>
      </c>
    </row>
    <row r="63" spans="1:10" ht="19.5" customHeight="1">
      <c r="A63" s="150" t="s">
        <v>102</v>
      </c>
      <c r="B63" s="150" t="s">
        <v>91</v>
      </c>
      <c r="C63" s="150" t="s">
        <v>85</v>
      </c>
      <c r="D63" s="151" t="s">
        <v>127</v>
      </c>
      <c r="E63" s="151" t="s">
        <v>109</v>
      </c>
      <c r="F63" s="129">
        <f t="shared" si="0"/>
        <v>371.64</v>
      </c>
      <c r="G63" s="129">
        <v>142.64</v>
      </c>
      <c r="H63" s="129">
        <v>229</v>
      </c>
      <c r="I63" s="129">
        <v>0</v>
      </c>
      <c r="J63" s="159">
        <v>0</v>
      </c>
    </row>
    <row r="64" spans="1:10" ht="19.5" customHeight="1">
      <c r="A64" s="150" t="s">
        <v>102</v>
      </c>
      <c r="B64" s="150" t="s">
        <v>91</v>
      </c>
      <c r="C64" s="150" t="s">
        <v>110</v>
      </c>
      <c r="D64" s="151" t="s">
        <v>127</v>
      </c>
      <c r="E64" s="151" t="s">
        <v>111</v>
      </c>
      <c r="F64" s="129">
        <f t="shared" si="0"/>
        <v>40</v>
      </c>
      <c r="G64" s="129">
        <v>0</v>
      </c>
      <c r="H64" s="129">
        <v>40</v>
      </c>
      <c r="I64" s="129">
        <v>0</v>
      </c>
      <c r="J64" s="159">
        <v>0</v>
      </c>
    </row>
    <row r="65" spans="1:10" ht="19.5" customHeight="1">
      <c r="A65" s="150" t="s">
        <v>38</v>
      </c>
      <c r="B65" s="150" t="s">
        <v>38</v>
      </c>
      <c r="C65" s="150" t="s">
        <v>38</v>
      </c>
      <c r="D65" s="151" t="s">
        <v>38</v>
      </c>
      <c r="E65" s="151" t="s">
        <v>129</v>
      </c>
      <c r="F65" s="129">
        <f t="shared" si="0"/>
        <v>7807.55</v>
      </c>
      <c r="G65" s="129">
        <v>1228.79</v>
      </c>
      <c r="H65" s="129">
        <v>6578.76</v>
      </c>
      <c r="I65" s="129">
        <v>0</v>
      </c>
      <c r="J65" s="159">
        <v>0</v>
      </c>
    </row>
    <row r="66" spans="1:10" ht="19.5" customHeight="1">
      <c r="A66" s="150" t="s">
        <v>130</v>
      </c>
      <c r="B66" s="150" t="s">
        <v>131</v>
      </c>
      <c r="C66" s="150" t="s">
        <v>110</v>
      </c>
      <c r="D66" s="151" t="s">
        <v>132</v>
      </c>
      <c r="E66" s="151" t="s">
        <v>133</v>
      </c>
      <c r="F66" s="129">
        <f t="shared" si="0"/>
        <v>102.56</v>
      </c>
      <c r="G66" s="129">
        <v>0</v>
      </c>
      <c r="H66" s="129">
        <v>102.56</v>
      </c>
      <c r="I66" s="129">
        <v>0</v>
      </c>
      <c r="J66" s="159">
        <v>0</v>
      </c>
    </row>
    <row r="67" spans="1:10" ht="19.5" customHeight="1">
      <c r="A67" s="150" t="s">
        <v>89</v>
      </c>
      <c r="B67" s="150" t="s">
        <v>90</v>
      </c>
      <c r="C67" s="150" t="s">
        <v>90</v>
      </c>
      <c r="D67" s="151" t="s">
        <v>132</v>
      </c>
      <c r="E67" s="151" t="s">
        <v>93</v>
      </c>
      <c r="F67" s="129">
        <f t="shared" si="0"/>
        <v>67.1</v>
      </c>
      <c r="G67" s="129">
        <v>67.1</v>
      </c>
      <c r="H67" s="129">
        <v>0</v>
      </c>
      <c r="I67" s="129">
        <v>0</v>
      </c>
      <c r="J67" s="159">
        <v>0</v>
      </c>
    </row>
    <row r="68" spans="1:10" ht="19.5" customHeight="1">
      <c r="A68" s="150" t="s">
        <v>89</v>
      </c>
      <c r="B68" s="150" t="s">
        <v>90</v>
      </c>
      <c r="C68" s="150" t="s">
        <v>105</v>
      </c>
      <c r="D68" s="151" t="s">
        <v>132</v>
      </c>
      <c r="E68" s="151" t="s">
        <v>122</v>
      </c>
      <c r="F68" s="129">
        <f t="shared" si="0"/>
        <v>27.55</v>
      </c>
      <c r="G68" s="129">
        <v>27.55</v>
      </c>
      <c r="H68" s="129">
        <v>0</v>
      </c>
      <c r="I68" s="129">
        <v>0</v>
      </c>
      <c r="J68" s="159">
        <v>0</v>
      </c>
    </row>
    <row r="69" spans="1:10" ht="19.5" customHeight="1">
      <c r="A69" s="150" t="s">
        <v>94</v>
      </c>
      <c r="B69" s="150" t="s">
        <v>95</v>
      </c>
      <c r="C69" s="150" t="s">
        <v>99</v>
      </c>
      <c r="D69" s="151" t="s">
        <v>132</v>
      </c>
      <c r="E69" s="151" t="s">
        <v>124</v>
      </c>
      <c r="F69" s="129">
        <f t="shared" si="0"/>
        <v>31</v>
      </c>
      <c r="G69" s="129">
        <v>31</v>
      </c>
      <c r="H69" s="129">
        <v>0</v>
      </c>
      <c r="I69" s="129">
        <v>0</v>
      </c>
      <c r="J69" s="159">
        <v>0</v>
      </c>
    </row>
    <row r="70" spans="1:10" ht="19.5" customHeight="1">
      <c r="A70" s="150" t="s">
        <v>98</v>
      </c>
      <c r="B70" s="150" t="s">
        <v>99</v>
      </c>
      <c r="C70" s="150" t="s">
        <v>91</v>
      </c>
      <c r="D70" s="151" t="s">
        <v>132</v>
      </c>
      <c r="E70" s="151" t="s">
        <v>100</v>
      </c>
      <c r="F70" s="129">
        <f t="shared" si="0"/>
        <v>41.8</v>
      </c>
      <c r="G70" s="129">
        <v>41.8</v>
      </c>
      <c r="H70" s="129">
        <v>0</v>
      </c>
      <c r="I70" s="129">
        <v>0</v>
      </c>
      <c r="J70" s="159">
        <v>0</v>
      </c>
    </row>
    <row r="71" spans="1:10" ht="19.5" customHeight="1">
      <c r="A71" s="150" t="s">
        <v>98</v>
      </c>
      <c r="B71" s="150" t="s">
        <v>99</v>
      </c>
      <c r="C71" s="150" t="s">
        <v>86</v>
      </c>
      <c r="D71" s="151" t="s">
        <v>132</v>
      </c>
      <c r="E71" s="151" t="s">
        <v>101</v>
      </c>
      <c r="F71" s="129">
        <f aca="true" t="shared" si="1" ref="F71:F98">SUM(G71:J71)</f>
        <v>17.2</v>
      </c>
      <c r="G71" s="129">
        <v>17.2</v>
      </c>
      <c r="H71" s="129">
        <v>0</v>
      </c>
      <c r="I71" s="129">
        <v>0</v>
      </c>
      <c r="J71" s="159">
        <v>0</v>
      </c>
    </row>
    <row r="72" spans="1:10" ht="19.5" customHeight="1">
      <c r="A72" s="150" t="s">
        <v>102</v>
      </c>
      <c r="B72" s="150" t="s">
        <v>91</v>
      </c>
      <c r="C72" s="150" t="s">
        <v>110</v>
      </c>
      <c r="D72" s="151" t="s">
        <v>132</v>
      </c>
      <c r="E72" s="151" t="s">
        <v>111</v>
      </c>
      <c r="F72" s="129">
        <f t="shared" si="1"/>
        <v>7520.34</v>
      </c>
      <c r="G72" s="129">
        <v>1044.14</v>
      </c>
      <c r="H72" s="129">
        <v>6476.2</v>
      </c>
      <c r="I72" s="129">
        <v>0</v>
      </c>
      <c r="J72" s="159">
        <v>0</v>
      </c>
    </row>
    <row r="73" spans="1:10" ht="19.5" customHeight="1">
      <c r="A73" s="150" t="s">
        <v>38</v>
      </c>
      <c r="B73" s="150" t="s">
        <v>38</v>
      </c>
      <c r="C73" s="150" t="s">
        <v>38</v>
      </c>
      <c r="D73" s="151" t="s">
        <v>38</v>
      </c>
      <c r="E73" s="151" t="s">
        <v>134</v>
      </c>
      <c r="F73" s="129">
        <f t="shared" si="1"/>
        <v>629.9000000000001</v>
      </c>
      <c r="G73" s="129">
        <v>294.04</v>
      </c>
      <c r="H73" s="129">
        <v>335.86</v>
      </c>
      <c r="I73" s="129">
        <v>0</v>
      </c>
      <c r="J73" s="159">
        <v>0</v>
      </c>
    </row>
    <row r="74" spans="1:10" ht="19.5" customHeight="1">
      <c r="A74" s="150" t="s">
        <v>84</v>
      </c>
      <c r="B74" s="150" t="s">
        <v>85</v>
      </c>
      <c r="C74" s="150" t="s">
        <v>86</v>
      </c>
      <c r="D74" s="151" t="s">
        <v>135</v>
      </c>
      <c r="E74" s="151" t="s">
        <v>88</v>
      </c>
      <c r="F74" s="129">
        <f t="shared" si="1"/>
        <v>5</v>
      </c>
      <c r="G74" s="129">
        <v>5</v>
      </c>
      <c r="H74" s="129">
        <v>0</v>
      </c>
      <c r="I74" s="129">
        <v>0</v>
      </c>
      <c r="J74" s="159">
        <v>0</v>
      </c>
    </row>
    <row r="75" spans="1:10" ht="19.5" customHeight="1">
      <c r="A75" s="150" t="s">
        <v>89</v>
      </c>
      <c r="B75" s="150" t="s">
        <v>90</v>
      </c>
      <c r="C75" s="150" t="s">
        <v>90</v>
      </c>
      <c r="D75" s="151" t="s">
        <v>135</v>
      </c>
      <c r="E75" s="151" t="s">
        <v>93</v>
      </c>
      <c r="F75" s="129">
        <f t="shared" si="1"/>
        <v>15.08</v>
      </c>
      <c r="G75" s="129">
        <v>15.08</v>
      </c>
      <c r="H75" s="129">
        <v>0</v>
      </c>
      <c r="I75" s="129">
        <v>0</v>
      </c>
      <c r="J75" s="159">
        <v>0</v>
      </c>
    </row>
    <row r="76" spans="1:10" ht="19.5" customHeight="1">
      <c r="A76" s="150" t="s">
        <v>89</v>
      </c>
      <c r="B76" s="150" t="s">
        <v>90</v>
      </c>
      <c r="C76" s="150" t="s">
        <v>105</v>
      </c>
      <c r="D76" s="151" t="s">
        <v>135</v>
      </c>
      <c r="E76" s="151" t="s">
        <v>122</v>
      </c>
      <c r="F76" s="129">
        <f t="shared" si="1"/>
        <v>7.54</v>
      </c>
      <c r="G76" s="129">
        <v>7.54</v>
      </c>
      <c r="H76" s="129">
        <v>0</v>
      </c>
      <c r="I76" s="129">
        <v>0</v>
      </c>
      <c r="J76" s="159">
        <v>0</v>
      </c>
    </row>
    <row r="77" spans="1:10" ht="19.5" customHeight="1">
      <c r="A77" s="150" t="s">
        <v>94</v>
      </c>
      <c r="B77" s="150" t="s">
        <v>95</v>
      </c>
      <c r="C77" s="150" t="s">
        <v>99</v>
      </c>
      <c r="D77" s="151" t="s">
        <v>135</v>
      </c>
      <c r="E77" s="151" t="s">
        <v>124</v>
      </c>
      <c r="F77" s="129">
        <f t="shared" si="1"/>
        <v>10.55</v>
      </c>
      <c r="G77" s="129">
        <v>10.55</v>
      </c>
      <c r="H77" s="129">
        <v>0</v>
      </c>
      <c r="I77" s="129">
        <v>0</v>
      </c>
      <c r="J77" s="159">
        <v>0</v>
      </c>
    </row>
    <row r="78" spans="1:10" ht="19.5" customHeight="1">
      <c r="A78" s="150" t="s">
        <v>98</v>
      </c>
      <c r="B78" s="150" t="s">
        <v>99</v>
      </c>
      <c r="C78" s="150" t="s">
        <v>91</v>
      </c>
      <c r="D78" s="151" t="s">
        <v>135</v>
      </c>
      <c r="E78" s="151" t="s">
        <v>100</v>
      </c>
      <c r="F78" s="129">
        <f t="shared" si="1"/>
        <v>11.31</v>
      </c>
      <c r="G78" s="129">
        <v>11.31</v>
      </c>
      <c r="H78" s="129">
        <v>0</v>
      </c>
      <c r="I78" s="129">
        <v>0</v>
      </c>
      <c r="J78" s="159">
        <v>0</v>
      </c>
    </row>
    <row r="79" spans="1:10" ht="19.5" customHeight="1">
      <c r="A79" s="150" t="s">
        <v>98</v>
      </c>
      <c r="B79" s="150" t="s">
        <v>99</v>
      </c>
      <c r="C79" s="150" t="s">
        <v>86</v>
      </c>
      <c r="D79" s="151" t="s">
        <v>135</v>
      </c>
      <c r="E79" s="151" t="s">
        <v>101</v>
      </c>
      <c r="F79" s="129">
        <f t="shared" si="1"/>
        <v>7.98</v>
      </c>
      <c r="G79" s="129">
        <v>7.98</v>
      </c>
      <c r="H79" s="129">
        <v>0</v>
      </c>
      <c r="I79" s="129">
        <v>0</v>
      </c>
      <c r="J79" s="159">
        <v>0</v>
      </c>
    </row>
    <row r="80" spans="1:10" ht="19.5" customHeight="1">
      <c r="A80" s="150" t="s">
        <v>102</v>
      </c>
      <c r="B80" s="150" t="s">
        <v>91</v>
      </c>
      <c r="C80" s="150" t="s">
        <v>85</v>
      </c>
      <c r="D80" s="151" t="s">
        <v>135</v>
      </c>
      <c r="E80" s="151" t="s">
        <v>109</v>
      </c>
      <c r="F80" s="129">
        <f t="shared" si="1"/>
        <v>562.44</v>
      </c>
      <c r="G80" s="129">
        <v>236.58</v>
      </c>
      <c r="H80" s="129">
        <v>325.86</v>
      </c>
      <c r="I80" s="129">
        <v>0</v>
      </c>
      <c r="J80" s="159">
        <v>0</v>
      </c>
    </row>
    <row r="81" spans="1:10" ht="19.5" customHeight="1">
      <c r="A81" s="150" t="s">
        <v>102</v>
      </c>
      <c r="B81" s="150" t="s">
        <v>91</v>
      </c>
      <c r="C81" s="150" t="s">
        <v>110</v>
      </c>
      <c r="D81" s="151" t="s">
        <v>135</v>
      </c>
      <c r="E81" s="151" t="s">
        <v>111</v>
      </c>
      <c r="F81" s="129">
        <f t="shared" si="1"/>
        <v>10</v>
      </c>
      <c r="G81" s="129">
        <v>0</v>
      </c>
      <c r="H81" s="129">
        <v>10</v>
      </c>
      <c r="I81" s="129">
        <v>0</v>
      </c>
      <c r="J81" s="159">
        <v>0</v>
      </c>
    </row>
    <row r="82" spans="1:10" ht="19.5" customHeight="1">
      <c r="A82" s="150" t="s">
        <v>38</v>
      </c>
      <c r="B82" s="150" t="s">
        <v>38</v>
      </c>
      <c r="C82" s="150" t="s">
        <v>38</v>
      </c>
      <c r="D82" s="151" t="s">
        <v>38</v>
      </c>
      <c r="E82" s="151" t="s">
        <v>136</v>
      </c>
      <c r="F82" s="129">
        <f t="shared" si="1"/>
        <v>944</v>
      </c>
      <c r="G82" s="129">
        <v>565.8</v>
      </c>
      <c r="H82" s="129">
        <v>378.2</v>
      </c>
      <c r="I82" s="129">
        <v>0</v>
      </c>
      <c r="J82" s="159">
        <v>0</v>
      </c>
    </row>
    <row r="83" spans="1:10" ht="19.5" customHeight="1">
      <c r="A83" s="150" t="s">
        <v>89</v>
      </c>
      <c r="B83" s="150" t="s">
        <v>90</v>
      </c>
      <c r="C83" s="150" t="s">
        <v>90</v>
      </c>
      <c r="D83" s="151" t="s">
        <v>137</v>
      </c>
      <c r="E83" s="151" t="s">
        <v>93</v>
      </c>
      <c r="F83" s="129">
        <f t="shared" si="1"/>
        <v>33.2</v>
      </c>
      <c r="G83" s="129">
        <v>33.2</v>
      </c>
      <c r="H83" s="129">
        <v>0</v>
      </c>
      <c r="I83" s="129">
        <v>0</v>
      </c>
      <c r="J83" s="159">
        <v>0</v>
      </c>
    </row>
    <row r="84" spans="1:10" ht="19.5" customHeight="1">
      <c r="A84" s="150" t="s">
        <v>89</v>
      </c>
      <c r="B84" s="150" t="s">
        <v>90</v>
      </c>
      <c r="C84" s="150" t="s">
        <v>105</v>
      </c>
      <c r="D84" s="151" t="s">
        <v>137</v>
      </c>
      <c r="E84" s="151" t="s">
        <v>122</v>
      </c>
      <c r="F84" s="129">
        <f t="shared" si="1"/>
        <v>16.6</v>
      </c>
      <c r="G84" s="129">
        <v>16.6</v>
      </c>
      <c r="H84" s="129">
        <v>0</v>
      </c>
      <c r="I84" s="129">
        <v>0</v>
      </c>
      <c r="J84" s="159">
        <v>0</v>
      </c>
    </row>
    <row r="85" spans="1:10" ht="19.5" customHeight="1">
      <c r="A85" s="150" t="s">
        <v>94</v>
      </c>
      <c r="B85" s="150" t="s">
        <v>95</v>
      </c>
      <c r="C85" s="150" t="s">
        <v>99</v>
      </c>
      <c r="D85" s="151" t="s">
        <v>137</v>
      </c>
      <c r="E85" s="151" t="s">
        <v>124</v>
      </c>
      <c r="F85" s="129">
        <f t="shared" si="1"/>
        <v>28.05</v>
      </c>
      <c r="G85" s="129">
        <v>28.05</v>
      </c>
      <c r="H85" s="129">
        <v>0</v>
      </c>
      <c r="I85" s="129">
        <v>0</v>
      </c>
      <c r="J85" s="159">
        <v>0</v>
      </c>
    </row>
    <row r="86" spans="1:10" ht="19.5" customHeight="1">
      <c r="A86" s="150" t="s">
        <v>98</v>
      </c>
      <c r="B86" s="150" t="s">
        <v>99</v>
      </c>
      <c r="C86" s="150" t="s">
        <v>91</v>
      </c>
      <c r="D86" s="151" t="s">
        <v>137</v>
      </c>
      <c r="E86" s="151" t="s">
        <v>100</v>
      </c>
      <c r="F86" s="129">
        <f t="shared" si="1"/>
        <v>33.2</v>
      </c>
      <c r="G86" s="129">
        <v>33.2</v>
      </c>
      <c r="H86" s="129">
        <v>0</v>
      </c>
      <c r="I86" s="129">
        <v>0</v>
      </c>
      <c r="J86" s="159">
        <v>0</v>
      </c>
    </row>
    <row r="87" spans="1:10" ht="19.5" customHeight="1">
      <c r="A87" s="150" t="s">
        <v>98</v>
      </c>
      <c r="B87" s="150" t="s">
        <v>99</v>
      </c>
      <c r="C87" s="150" t="s">
        <v>86</v>
      </c>
      <c r="D87" s="151" t="s">
        <v>137</v>
      </c>
      <c r="E87" s="151" t="s">
        <v>101</v>
      </c>
      <c r="F87" s="129">
        <f t="shared" si="1"/>
        <v>24.35</v>
      </c>
      <c r="G87" s="129">
        <v>24.35</v>
      </c>
      <c r="H87" s="129">
        <v>0</v>
      </c>
      <c r="I87" s="129">
        <v>0</v>
      </c>
      <c r="J87" s="159">
        <v>0</v>
      </c>
    </row>
    <row r="88" spans="1:10" ht="19.5" customHeight="1">
      <c r="A88" s="150" t="s">
        <v>102</v>
      </c>
      <c r="B88" s="150" t="s">
        <v>91</v>
      </c>
      <c r="C88" s="150" t="s">
        <v>110</v>
      </c>
      <c r="D88" s="151" t="s">
        <v>137</v>
      </c>
      <c r="E88" s="151" t="s">
        <v>111</v>
      </c>
      <c r="F88" s="129">
        <f t="shared" si="1"/>
        <v>808.5999999999999</v>
      </c>
      <c r="G88" s="129">
        <v>430.4</v>
      </c>
      <c r="H88" s="129">
        <v>378.2</v>
      </c>
      <c r="I88" s="129">
        <v>0</v>
      </c>
      <c r="J88" s="159">
        <v>0</v>
      </c>
    </row>
    <row r="89" spans="1:10" ht="19.5" customHeight="1">
      <c r="A89" s="150" t="s">
        <v>38</v>
      </c>
      <c r="B89" s="150" t="s">
        <v>38</v>
      </c>
      <c r="C89" s="150" t="s">
        <v>38</v>
      </c>
      <c r="D89" s="151" t="s">
        <v>38</v>
      </c>
      <c r="E89" s="151" t="s">
        <v>138</v>
      </c>
      <c r="F89" s="129">
        <f t="shared" si="1"/>
        <v>1190.41</v>
      </c>
      <c r="G89" s="129">
        <v>448.95</v>
      </c>
      <c r="H89" s="129">
        <v>741.46</v>
      </c>
      <c r="I89" s="129">
        <v>0</v>
      </c>
      <c r="J89" s="159">
        <v>0</v>
      </c>
    </row>
    <row r="90" spans="1:10" ht="19.5" customHeight="1">
      <c r="A90" s="150" t="s">
        <v>139</v>
      </c>
      <c r="B90" s="150" t="s">
        <v>86</v>
      </c>
      <c r="C90" s="150" t="s">
        <v>110</v>
      </c>
      <c r="D90" s="151" t="s">
        <v>140</v>
      </c>
      <c r="E90" s="151" t="s">
        <v>141</v>
      </c>
      <c r="F90" s="129">
        <f t="shared" si="1"/>
        <v>141</v>
      </c>
      <c r="G90" s="129">
        <v>0</v>
      </c>
      <c r="H90" s="129">
        <v>141</v>
      </c>
      <c r="I90" s="129">
        <v>0</v>
      </c>
      <c r="J90" s="159">
        <v>0</v>
      </c>
    </row>
    <row r="91" spans="1:10" ht="19.5" customHeight="1">
      <c r="A91" s="150" t="s">
        <v>84</v>
      </c>
      <c r="B91" s="150" t="s">
        <v>85</v>
      </c>
      <c r="C91" s="150" t="s">
        <v>86</v>
      </c>
      <c r="D91" s="151" t="s">
        <v>140</v>
      </c>
      <c r="E91" s="151" t="s">
        <v>88</v>
      </c>
      <c r="F91" s="129">
        <f t="shared" si="1"/>
        <v>7</v>
      </c>
      <c r="G91" s="129">
        <v>7</v>
      </c>
      <c r="H91" s="129">
        <v>0</v>
      </c>
      <c r="I91" s="129">
        <v>0</v>
      </c>
      <c r="J91" s="159">
        <v>0</v>
      </c>
    </row>
    <row r="92" spans="1:10" ht="19.5" customHeight="1">
      <c r="A92" s="150" t="s">
        <v>130</v>
      </c>
      <c r="B92" s="150" t="s">
        <v>131</v>
      </c>
      <c r="C92" s="150" t="s">
        <v>110</v>
      </c>
      <c r="D92" s="151" t="s">
        <v>140</v>
      </c>
      <c r="E92" s="151" t="s">
        <v>133</v>
      </c>
      <c r="F92" s="129">
        <f t="shared" si="1"/>
        <v>49.5</v>
      </c>
      <c r="G92" s="129">
        <v>0</v>
      </c>
      <c r="H92" s="129">
        <v>49.5</v>
      </c>
      <c r="I92" s="129">
        <v>0</v>
      </c>
      <c r="J92" s="159">
        <v>0</v>
      </c>
    </row>
    <row r="93" spans="1:10" ht="19.5" customHeight="1">
      <c r="A93" s="150" t="s">
        <v>89</v>
      </c>
      <c r="B93" s="150" t="s">
        <v>90</v>
      </c>
      <c r="C93" s="150" t="s">
        <v>90</v>
      </c>
      <c r="D93" s="151" t="s">
        <v>140</v>
      </c>
      <c r="E93" s="151" t="s">
        <v>93</v>
      </c>
      <c r="F93" s="129">
        <f t="shared" si="1"/>
        <v>19.47</v>
      </c>
      <c r="G93" s="129">
        <v>19.47</v>
      </c>
      <c r="H93" s="129">
        <v>0</v>
      </c>
      <c r="I93" s="129">
        <v>0</v>
      </c>
      <c r="J93" s="159">
        <v>0</v>
      </c>
    </row>
    <row r="94" spans="1:10" ht="19.5" customHeight="1">
      <c r="A94" s="150" t="s">
        <v>89</v>
      </c>
      <c r="B94" s="150" t="s">
        <v>90</v>
      </c>
      <c r="C94" s="150" t="s">
        <v>105</v>
      </c>
      <c r="D94" s="151" t="s">
        <v>140</v>
      </c>
      <c r="E94" s="151" t="s">
        <v>122</v>
      </c>
      <c r="F94" s="129">
        <f t="shared" si="1"/>
        <v>9.73</v>
      </c>
      <c r="G94" s="129">
        <v>9.73</v>
      </c>
      <c r="H94" s="129">
        <v>0</v>
      </c>
      <c r="I94" s="129">
        <v>0</v>
      </c>
      <c r="J94" s="159">
        <v>0</v>
      </c>
    </row>
    <row r="95" spans="1:10" ht="19.5" customHeight="1">
      <c r="A95" s="150" t="s">
        <v>94</v>
      </c>
      <c r="B95" s="150" t="s">
        <v>95</v>
      </c>
      <c r="C95" s="150" t="s">
        <v>99</v>
      </c>
      <c r="D95" s="151" t="s">
        <v>140</v>
      </c>
      <c r="E95" s="151" t="s">
        <v>124</v>
      </c>
      <c r="F95" s="129">
        <f t="shared" si="1"/>
        <v>10.95</v>
      </c>
      <c r="G95" s="129">
        <v>10.95</v>
      </c>
      <c r="H95" s="129">
        <v>0</v>
      </c>
      <c r="I95" s="129">
        <v>0</v>
      </c>
      <c r="J95" s="159">
        <v>0</v>
      </c>
    </row>
    <row r="96" spans="1:10" ht="19.5" customHeight="1">
      <c r="A96" s="150" t="s">
        <v>98</v>
      </c>
      <c r="B96" s="150" t="s">
        <v>99</v>
      </c>
      <c r="C96" s="150" t="s">
        <v>91</v>
      </c>
      <c r="D96" s="151" t="s">
        <v>140</v>
      </c>
      <c r="E96" s="151" t="s">
        <v>100</v>
      </c>
      <c r="F96" s="129">
        <f t="shared" si="1"/>
        <v>14.6</v>
      </c>
      <c r="G96" s="129">
        <v>14.6</v>
      </c>
      <c r="H96" s="129">
        <v>0</v>
      </c>
      <c r="I96" s="129">
        <v>0</v>
      </c>
      <c r="J96" s="159">
        <v>0</v>
      </c>
    </row>
    <row r="97" spans="1:10" ht="19.5" customHeight="1">
      <c r="A97" s="150" t="s">
        <v>98</v>
      </c>
      <c r="B97" s="150" t="s">
        <v>99</v>
      </c>
      <c r="C97" s="150" t="s">
        <v>86</v>
      </c>
      <c r="D97" s="151" t="s">
        <v>140</v>
      </c>
      <c r="E97" s="151" t="s">
        <v>101</v>
      </c>
      <c r="F97" s="129">
        <f t="shared" si="1"/>
        <v>15.39</v>
      </c>
      <c r="G97" s="129">
        <v>15.39</v>
      </c>
      <c r="H97" s="129">
        <v>0</v>
      </c>
      <c r="I97" s="129">
        <v>0</v>
      </c>
      <c r="J97" s="159">
        <v>0</v>
      </c>
    </row>
    <row r="98" spans="1:10" ht="19.5" customHeight="1">
      <c r="A98" s="150" t="s">
        <v>102</v>
      </c>
      <c r="B98" s="150" t="s">
        <v>91</v>
      </c>
      <c r="C98" s="150" t="s">
        <v>110</v>
      </c>
      <c r="D98" s="151" t="s">
        <v>140</v>
      </c>
      <c r="E98" s="151" t="s">
        <v>111</v>
      </c>
      <c r="F98" s="129">
        <f t="shared" si="1"/>
        <v>922.77</v>
      </c>
      <c r="G98" s="129">
        <v>371.81</v>
      </c>
      <c r="H98" s="129">
        <v>550.96</v>
      </c>
      <c r="I98" s="129">
        <v>0</v>
      </c>
      <c r="J98" s="159">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4" sqref="A14"/>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11"/>
      <c r="B1" s="111"/>
      <c r="C1" s="111"/>
      <c r="D1" s="111"/>
      <c r="E1" s="111"/>
      <c r="F1" s="111"/>
      <c r="G1" s="111"/>
      <c r="H1" s="40" t="s">
        <v>149</v>
      </c>
    </row>
    <row r="2" spans="1:8" ht="20.25" customHeight="1">
      <c r="A2" s="26" t="s">
        <v>150</v>
      </c>
      <c r="B2" s="26"/>
      <c r="C2" s="26"/>
      <c r="D2" s="26"/>
      <c r="E2" s="26"/>
      <c r="F2" s="26"/>
      <c r="G2" s="26"/>
      <c r="H2" s="26"/>
    </row>
    <row r="3" spans="1:8" ht="20.25" customHeight="1">
      <c r="A3" s="112" t="s">
        <v>0</v>
      </c>
      <c r="B3" s="113"/>
      <c r="C3" s="50"/>
      <c r="D3" s="50"/>
      <c r="E3" s="50"/>
      <c r="F3" s="50"/>
      <c r="G3" s="50"/>
      <c r="H3" s="40" t="s">
        <v>5</v>
      </c>
    </row>
    <row r="4" spans="1:8" ht="24" customHeight="1">
      <c r="A4" s="114" t="s">
        <v>6</v>
      </c>
      <c r="B4" s="115"/>
      <c r="C4" s="114" t="s">
        <v>7</v>
      </c>
      <c r="D4" s="116"/>
      <c r="E4" s="116"/>
      <c r="F4" s="116"/>
      <c r="G4" s="116"/>
      <c r="H4" s="115"/>
    </row>
    <row r="5" spans="1:8" ht="24" customHeight="1">
      <c r="A5" s="117" t="s">
        <v>8</v>
      </c>
      <c r="B5" s="118" t="s">
        <v>9</v>
      </c>
      <c r="C5" s="117" t="s">
        <v>8</v>
      </c>
      <c r="D5" s="117" t="s">
        <v>59</v>
      </c>
      <c r="E5" s="118" t="s">
        <v>151</v>
      </c>
      <c r="F5" s="141" t="s">
        <v>152</v>
      </c>
      <c r="G5" s="118" t="s">
        <v>153</v>
      </c>
      <c r="H5" s="141" t="s">
        <v>154</v>
      </c>
    </row>
    <row r="6" spans="1:8" ht="24" customHeight="1">
      <c r="A6" s="119" t="s">
        <v>155</v>
      </c>
      <c r="B6" s="120">
        <f>SUM(B7:B9)</f>
        <v>18285.23</v>
      </c>
      <c r="C6" s="121" t="s">
        <v>156</v>
      </c>
      <c r="D6" s="120">
        <f aca="true" t="shared" si="0" ref="D6:D36">SUM(E6:H6)</f>
        <v>31970.339999999997</v>
      </c>
      <c r="E6" s="133">
        <f>SUM(E7:E36)</f>
        <v>31970.339999999997</v>
      </c>
      <c r="F6" s="136">
        <f>SUM(F7:F36)</f>
        <v>0</v>
      </c>
      <c r="G6" s="136">
        <f>SUM(G7:G36)</f>
        <v>0</v>
      </c>
      <c r="H6" s="136">
        <f>SUM(H7:H36)</f>
        <v>0</v>
      </c>
    </row>
    <row r="7" spans="1:8" ht="24" customHeight="1">
      <c r="A7" s="119" t="s">
        <v>157</v>
      </c>
      <c r="B7" s="120">
        <v>18285.23</v>
      </c>
      <c r="C7" s="121" t="s">
        <v>158</v>
      </c>
      <c r="D7" s="120">
        <f t="shared" si="0"/>
        <v>141</v>
      </c>
      <c r="E7" s="133">
        <v>141</v>
      </c>
      <c r="F7" s="142">
        <v>0</v>
      </c>
      <c r="G7" s="142">
        <v>0</v>
      </c>
      <c r="H7" s="131">
        <v>0</v>
      </c>
    </row>
    <row r="8" spans="1:8" ht="24" customHeight="1">
      <c r="A8" s="119" t="s">
        <v>159</v>
      </c>
      <c r="B8" s="120">
        <v>0</v>
      </c>
      <c r="C8" s="121" t="s">
        <v>160</v>
      </c>
      <c r="D8" s="120">
        <f t="shared" si="0"/>
        <v>0</v>
      </c>
      <c r="E8" s="133">
        <v>0</v>
      </c>
      <c r="F8" s="133">
        <v>0</v>
      </c>
      <c r="G8" s="133">
        <v>0</v>
      </c>
      <c r="H8" s="120">
        <v>0</v>
      </c>
    </row>
    <row r="9" spans="1:8" ht="24" customHeight="1">
      <c r="A9" s="119" t="s">
        <v>161</v>
      </c>
      <c r="B9" s="120">
        <v>0</v>
      </c>
      <c r="C9" s="121" t="s">
        <v>162</v>
      </c>
      <c r="D9" s="120">
        <f t="shared" si="0"/>
        <v>0</v>
      </c>
      <c r="E9" s="133">
        <v>0</v>
      </c>
      <c r="F9" s="133">
        <v>0</v>
      </c>
      <c r="G9" s="133">
        <v>0</v>
      </c>
      <c r="H9" s="120">
        <v>0</v>
      </c>
    </row>
    <row r="10" spans="1:8" ht="24" customHeight="1">
      <c r="A10" s="119" t="s">
        <v>163</v>
      </c>
      <c r="B10" s="120">
        <f>SUM(B11:B14)</f>
        <v>13685.11</v>
      </c>
      <c r="C10" s="121" t="s">
        <v>164</v>
      </c>
      <c r="D10" s="120">
        <f t="shared" si="0"/>
        <v>0</v>
      </c>
      <c r="E10" s="133">
        <v>0</v>
      </c>
      <c r="F10" s="133">
        <v>0</v>
      </c>
      <c r="G10" s="133">
        <v>0</v>
      </c>
      <c r="H10" s="120">
        <v>0</v>
      </c>
    </row>
    <row r="11" spans="1:8" ht="24" customHeight="1">
      <c r="A11" s="119" t="s">
        <v>157</v>
      </c>
      <c r="B11" s="120">
        <v>13685.11</v>
      </c>
      <c r="C11" s="121" t="s">
        <v>165</v>
      </c>
      <c r="D11" s="120">
        <f t="shared" si="0"/>
        <v>432</v>
      </c>
      <c r="E11" s="133">
        <v>432</v>
      </c>
      <c r="F11" s="133">
        <v>0</v>
      </c>
      <c r="G11" s="133">
        <v>0</v>
      </c>
      <c r="H11" s="120">
        <v>0</v>
      </c>
    </row>
    <row r="12" spans="1:8" ht="24" customHeight="1">
      <c r="A12" s="119" t="s">
        <v>159</v>
      </c>
      <c r="B12" s="120">
        <v>0</v>
      </c>
      <c r="C12" s="121" t="s">
        <v>166</v>
      </c>
      <c r="D12" s="120">
        <f t="shared" si="0"/>
        <v>152.06</v>
      </c>
      <c r="E12" s="133">
        <v>152.06</v>
      </c>
      <c r="F12" s="133">
        <v>0</v>
      </c>
      <c r="G12" s="133">
        <v>0</v>
      </c>
      <c r="H12" s="120">
        <v>0</v>
      </c>
    </row>
    <row r="13" spans="1:8" ht="24" customHeight="1">
      <c r="A13" s="119" t="s">
        <v>161</v>
      </c>
      <c r="B13" s="120">
        <v>0</v>
      </c>
      <c r="C13" s="121" t="s">
        <v>167</v>
      </c>
      <c r="D13" s="120">
        <f t="shared" si="0"/>
        <v>0</v>
      </c>
      <c r="E13" s="133">
        <v>0</v>
      </c>
      <c r="F13" s="133">
        <v>0</v>
      </c>
      <c r="G13" s="133">
        <v>0</v>
      </c>
      <c r="H13" s="120">
        <v>0</v>
      </c>
    </row>
    <row r="14" spans="1:8" ht="24" customHeight="1">
      <c r="A14" s="119" t="s">
        <v>168</v>
      </c>
      <c r="B14" s="120">
        <v>0</v>
      </c>
      <c r="C14" s="121" t="s">
        <v>169</v>
      </c>
      <c r="D14" s="120">
        <f t="shared" si="0"/>
        <v>603.56</v>
      </c>
      <c r="E14" s="133">
        <v>603.56</v>
      </c>
      <c r="F14" s="133">
        <v>0</v>
      </c>
      <c r="G14" s="133">
        <v>0</v>
      </c>
      <c r="H14" s="120">
        <v>0</v>
      </c>
    </row>
    <row r="15" spans="1:8" ht="24" customHeight="1">
      <c r="A15" s="122"/>
      <c r="B15" s="120"/>
      <c r="C15" s="123" t="s">
        <v>170</v>
      </c>
      <c r="D15" s="120">
        <f t="shared" si="0"/>
        <v>0</v>
      </c>
      <c r="E15" s="133">
        <v>0</v>
      </c>
      <c r="F15" s="133">
        <v>0</v>
      </c>
      <c r="G15" s="133">
        <v>0</v>
      </c>
      <c r="H15" s="120">
        <v>0</v>
      </c>
    </row>
    <row r="16" spans="1:8" ht="24" customHeight="1">
      <c r="A16" s="122"/>
      <c r="B16" s="120"/>
      <c r="C16" s="123" t="s">
        <v>171</v>
      </c>
      <c r="D16" s="120">
        <f t="shared" si="0"/>
        <v>386.75</v>
      </c>
      <c r="E16" s="133">
        <v>386.75</v>
      </c>
      <c r="F16" s="133">
        <v>0</v>
      </c>
      <c r="G16" s="133">
        <v>0</v>
      </c>
      <c r="H16" s="120">
        <v>0</v>
      </c>
    </row>
    <row r="17" spans="1:8" ht="24" customHeight="1">
      <c r="A17" s="122"/>
      <c r="B17" s="120"/>
      <c r="C17" s="123" t="s">
        <v>172</v>
      </c>
      <c r="D17" s="120">
        <f t="shared" si="0"/>
        <v>0</v>
      </c>
      <c r="E17" s="133">
        <v>0</v>
      </c>
      <c r="F17" s="133">
        <v>0</v>
      </c>
      <c r="G17" s="133">
        <v>0</v>
      </c>
      <c r="H17" s="120">
        <v>0</v>
      </c>
    </row>
    <row r="18" spans="1:8" ht="24" customHeight="1">
      <c r="A18" s="122"/>
      <c r="B18" s="120"/>
      <c r="C18" s="123" t="s">
        <v>173</v>
      </c>
      <c r="D18" s="120">
        <f t="shared" si="0"/>
        <v>0</v>
      </c>
      <c r="E18" s="133">
        <v>0</v>
      </c>
      <c r="F18" s="133">
        <v>0</v>
      </c>
      <c r="G18" s="133">
        <v>0</v>
      </c>
      <c r="H18" s="120">
        <v>0</v>
      </c>
    </row>
    <row r="19" spans="1:8" ht="24" customHeight="1">
      <c r="A19" s="122"/>
      <c r="B19" s="120"/>
      <c r="C19" s="123" t="s">
        <v>174</v>
      </c>
      <c r="D19" s="120">
        <f t="shared" si="0"/>
        <v>0</v>
      </c>
      <c r="E19" s="133">
        <v>0</v>
      </c>
      <c r="F19" s="133">
        <v>0</v>
      </c>
      <c r="G19" s="133">
        <v>0</v>
      </c>
      <c r="H19" s="120">
        <v>0</v>
      </c>
    </row>
    <row r="20" spans="1:8" ht="24" customHeight="1">
      <c r="A20" s="122"/>
      <c r="B20" s="120"/>
      <c r="C20" s="123" t="s">
        <v>175</v>
      </c>
      <c r="D20" s="120">
        <f t="shared" si="0"/>
        <v>0</v>
      </c>
      <c r="E20" s="133">
        <v>0</v>
      </c>
      <c r="F20" s="133">
        <v>0</v>
      </c>
      <c r="G20" s="133">
        <v>0</v>
      </c>
      <c r="H20" s="120">
        <v>0</v>
      </c>
    </row>
    <row r="21" spans="1:8" ht="24" customHeight="1">
      <c r="A21" s="122"/>
      <c r="B21" s="120"/>
      <c r="C21" s="123" t="s">
        <v>176</v>
      </c>
      <c r="D21" s="120">
        <f t="shared" si="0"/>
        <v>0</v>
      </c>
      <c r="E21" s="133">
        <v>0</v>
      </c>
      <c r="F21" s="133">
        <v>0</v>
      </c>
      <c r="G21" s="133">
        <v>0</v>
      </c>
      <c r="H21" s="120">
        <v>0</v>
      </c>
    </row>
    <row r="22" spans="1:8" ht="24" customHeight="1">
      <c r="A22" s="122"/>
      <c r="B22" s="120"/>
      <c r="C22" s="123" t="s">
        <v>177</v>
      </c>
      <c r="D22" s="120">
        <f t="shared" si="0"/>
        <v>0</v>
      </c>
      <c r="E22" s="133">
        <v>0</v>
      </c>
      <c r="F22" s="133">
        <v>0</v>
      </c>
      <c r="G22" s="133">
        <v>0</v>
      </c>
      <c r="H22" s="120">
        <v>0</v>
      </c>
    </row>
    <row r="23" spans="1:8" ht="24" customHeight="1">
      <c r="A23" s="122"/>
      <c r="B23" s="120"/>
      <c r="C23" s="123" t="s">
        <v>178</v>
      </c>
      <c r="D23" s="120">
        <f t="shared" si="0"/>
        <v>0</v>
      </c>
      <c r="E23" s="133">
        <v>0</v>
      </c>
      <c r="F23" s="133">
        <v>0</v>
      </c>
      <c r="G23" s="133">
        <v>0</v>
      </c>
      <c r="H23" s="120">
        <v>0</v>
      </c>
    </row>
    <row r="24" spans="1:8" ht="24" customHeight="1">
      <c r="A24" s="122"/>
      <c r="B24" s="120"/>
      <c r="C24" s="124" t="s">
        <v>179</v>
      </c>
      <c r="D24" s="120">
        <f t="shared" si="0"/>
        <v>0</v>
      </c>
      <c r="E24" s="133">
        <v>0</v>
      </c>
      <c r="F24" s="133">
        <v>0</v>
      </c>
      <c r="G24" s="133">
        <v>0</v>
      </c>
      <c r="H24" s="120">
        <v>0</v>
      </c>
    </row>
    <row r="25" spans="1:8" ht="24" customHeight="1">
      <c r="A25" s="125"/>
      <c r="B25" s="126"/>
      <c r="C25" s="127" t="s">
        <v>180</v>
      </c>
      <c r="D25" s="126">
        <f t="shared" si="0"/>
        <v>0</v>
      </c>
      <c r="E25" s="126">
        <v>0</v>
      </c>
      <c r="F25" s="126">
        <v>0</v>
      </c>
      <c r="G25" s="126">
        <v>0</v>
      </c>
      <c r="H25" s="126">
        <v>0</v>
      </c>
    </row>
    <row r="26" spans="1:8" ht="24" customHeight="1">
      <c r="A26" s="119"/>
      <c r="B26" s="126"/>
      <c r="C26" s="127" t="s">
        <v>181</v>
      </c>
      <c r="D26" s="126">
        <f t="shared" si="0"/>
        <v>654.8</v>
      </c>
      <c r="E26" s="126">
        <v>654.8</v>
      </c>
      <c r="F26" s="126">
        <v>0</v>
      </c>
      <c r="G26" s="126">
        <v>0</v>
      </c>
      <c r="H26" s="126">
        <v>0</v>
      </c>
    </row>
    <row r="27" spans="1:8" ht="24" customHeight="1">
      <c r="A27" s="119"/>
      <c r="B27" s="126"/>
      <c r="C27" s="127" t="s">
        <v>182</v>
      </c>
      <c r="D27" s="126">
        <f t="shared" si="0"/>
        <v>0</v>
      </c>
      <c r="E27" s="126">
        <v>0</v>
      </c>
      <c r="F27" s="126">
        <v>0</v>
      </c>
      <c r="G27" s="126">
        <v>0</v>
      </c>
      <c r="H27" s="126">
        <v>0</v>
      </c>
    </row>
    <row r="28" spans="1:8" ht="24" customHeight="1">
      <c r="A28" s="119"/>
      <c r="B28" s="126"/>
      <c r="C28" s="127" t="s">
        <v>183</v>
      </c>
      <c r="D28" s="126">
        <f t="shared" si="0"/>
        <v>0</v>
      </c>
      <c r="E28" s="126">
        <v>0</v>
      </c>
      <c r="F28" s="126">
        <v>0</v>
      </c>
      <c r="G28" s="126">
        <v>0</v>
      </c>
      <c r="H28" s="126">
        <v>0</v>
      </c>
    </row>
    <row r="29" spans="1:8" ht="24" customHeight="1">
      <c r="A29" s="119"/>
      <c r="B29" s="126"/>
      <c r="C29" s="127" t="s">
        <v>184</v>
      </c>
      <c r="D29" s="126">
        <f t="shared" si="0"/>
        <v>29600.17</v>
      </c>
      <c r="E29" s="126">
        <v>29600.17</v>
      </c>
      <c r="F29" s="126">
        <v>0</v>
      </c>
      <c r="G29" s="126">
        <v>0</v>
      </c>
      <c r="H29" s="126">
        <v>0</v>
      </c>
    </row>
    <row r="30" spans="1:8" ht="24" customHeight="1">
      <c r="A30" s="128"/>
      <c r="B30" s="129"/>
      <c r="C30" s="130" t="s">
        <v>185</v>
      </c>
      <c r="D30" s="131">
        <f t="shared" si="0"/>
        <v>0</v>
      </c>
      <c r="E30" s="143">
        <v>0</v>
      </c>
      <c r="F30" s="143">
        <v>0</v>
      </c>
      <c r="G30" s="143">
        <v>0</v>
      </c>
      <c r="H30" s="143">
        <v>0</v>
      </c>
    </row>
    <row r="31" spans="1:8" ht="24" customHeight="1">
      <c r="A31" s="132"/>
      <c r="B31" s="133"/>
      <c r="C31" s="134" t="s">
        <v>186</v>
      </c>
      <c r="D31" s="120">
        <f t="shared" si="0"/>
        <v>0</v>
      </c>
      <c r="E31" s="144">
        <v>0</v>
      </c>
      <c r="F31" s="144">
        <v>0</v>
      </c>
      <c r="G31" s="144">
        <v>0</v>
      </c>
      <c r="H31" s="144">
        <v>0</v>
      </c>
    </row>
    <row r="32" spans="1:8" ht="24" customHeight="1">
      <c r="A32" s="135"/>
      <c r="B32" s="136"/>
      <c r="C32" s="137" t="s">
        <v>187</v>
      </c>
      <c r="D32" s="136">
        <f t="shared" si="0"/>
        <v>0</v>
      </c>
      <c r="E32" s="136">
        <v>0</v>
      </c>
      <c r="F32" s="136">
        <v>0</v>
      </c>
      <c r="G32" s="136">
        <v>0</v>
      </c>
      <c r="H32" s="136">
        <v>0</v>
      </c>
    </row>
    <row r="33" spans="1:8" ht="24" customHeight="1">
      <c r="A33" s="135"/>
      <c r="B33" s="136"/>
      <c r="C33" s="137" t="s">
        <v>188</v>
      </c>
      <c r="D33" s="136">
        <f t="shared" si="0"/>
        <v>0</v>
      </c>
      <c r="E33" s="136">
        <v>0</v>
      </c>
      <c r="F33" s="136">
        <v>0</v>
      </c>
      <c r="G33" s="136">
        <v>0</v>
      </c>
      <c r="H33" s="136">
        <v>0</v>
      </c>
    </row>
    <row r="34" spans="1:8" ht="24" customHeight="1">
      <c r="A34" s="135"/>
      <c r="B34" s="136"/>
      <c r="C34" s="137" t="s">
        <v>189</v>
      </c>
      <c r="D34" s="136">
        <f t="shared" si="0"/>
        <v>0</v>
      </c>
      <c r="E34" s="136">
        <v>0</v>
      </c>
      <c r="F34" s="136">
        <v>0</v>
      </c>
      <c r="G34" s="136">
        <v>0</v>
      </c>
      <c r="H34" s="136">
        <v>0</v>
      </c>
    </row>
    <row r="35" spans="1:8" ht="24" customHeight="1">
      <c r="A35" s="135"/>
      <c r="B35" s="136"/>
      <c r="C35" s="137" t="s">
        <v>190</v>
      </c>
      <c r="D35" s="136">
        <f t="shared" si="0"/>
        <v>0</v>
      </c>
      <c r="E35" s="136">
        <v>0</v>
      </c>
      <c r="F35" s="136">
        <v>0</v>
      </c>
      <c r="G35" s="136">
        <v>0</v>
      </c>
      <c r="H35" s="136">
        <v>0</v>
      </c>
    </row>
    <row r="36" spans="1:8" ht="24" customHeight="1">
      <c r="A36" s="135"/>
      <c r="B36" s="136"/>
      <c r="C36" s="137" t="s">
        <v>191</v>
      </c>
      <c r="D36" s="136">
        <f t="shared" si="0"/>
        <v>0</v>
      </c>
      <c r="E36" s="136">
        <v>0</v>
      </c>
      <c r="F36" s="136">
        <v>0</v>
      </c>
      <c r="G36" s="136">
        <v>0</v>
      </c>
      <c r="H36" s="136">
        <v>0</v>
      </c>
    </row>
    <row r="37" spans="1:8" ht="24" customHeight="1">
      <c r="A37" s="138"/>
      <c r="B37" s="139"/>
      <c r="C37" s="138"/>
      <c r="D37" s="139"/>
      <c r="E37" s="136"/>
      <c r="F37" s="136"/>
      <c r="G37" s="136" t="s">
        <v>38</v>
      </c>
      <c r="H37" s="136"/>
    </row>
    <row r="38" spans="1:8" ht="24" customHeight="1">
      <c r="A38" s="135"/>
      <c r="B38" s="136"/>
      <c r="C38" s="135" t="s">
        <v>192</v>
      </c>
      <c r="D38" s="136">
        <f>SUM(E38:H38)</f>
        <v>0</v>
      </c>
      <c r="E38" s="136">
        <f>SUM(B7,B11)-SUM(E6)</f>
        <v>0</v>
      </c>
      <c r="F38" s="136">
        <f>SUM(B8,B12)-SUM(F6)</f>
        <v>0</v>
      </c>
      <c r="G38" s="136">
        <f>SUM(B9,B13)-SUM(G6)</f>
        <v>0</v>
      </c>
      <c r="H38" s="136">
        <f>SUM(B14)-SUM(H6)</f>
        <v>0</v>
      </c>
    </row>
    <row r="39" spans="1:8" ht="24" customHeight="1">
      <c r="A39" s="135"/>
      <c r="B39" s="140"/>
      <c r="C39" s="135"/>
      <c r="D39" s="139"/>
      <c r="E39" s="136"/>
      <c r="F39" s="136"/>
      <c r="G39" s="136"/>
      <c r="H39" s="136"/>
    </row>
    <row r="40" spans="1:8" ht="24" customHeight="1">
      <c r="A40" s="138" t="s">
        <v>54</v>
      </c>
      <c r="B40" s="140">
        <f>SUM(B6,B10)</f>
        <v>31970.34</v>
      </c>
      <c r="C40" s="138" t="s">
        <v>55</v>
      </c>
      <c r="D40" s="139">
        <f>SUM(D7:D38)</f>
        <v>31970.339999999997</v>
      </c>
      <c r="E40" s="139">
        <f>SUM(E7:E38)</f>
        <v>31970.339999999997</v>
      </c>
      <c r="F40" s="139">
        <f>SUM(F7:F38)</f>
        <v>0</v>
      </c>
      <c r="G40" s="139">
        <f>SUM(G7:G38)</f>
        <v>0</v>
      </c>
      <c r="H40" s="139">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22"/>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24"/>
      <c r="B1" s="25"/>
      <c r="C1" s="25"/>
      <c r="D1" s="25"/>
      <c r="E1" s="25"/>
      <c r="F1" s="25"/>
      <c r="G1" s="25"/>
      <c r="H1" s="25"/>
      <c r="I1" s="25"/>
      <c r="J1" s="25"/>
      <c r="K1" s="25"/>
      <c r="L1" s="25"/>
      <c r="M1" s="25"/>
      <c r="N1" s="25"/>
      <c r="P1" s="108"/>
      <c r="Q1" s="108"/>
      <c r="R1" s="108"/>
      <c r="S1" s="108"/>
      <c r="T1" s="108"/>
      <c r="U1" s="108"/>
      <c r="V1" s="108"/>
      <c r="W1" s="108"/>
      <c r="X1" s="108"/>
      <c r="Y1" s="108"/>
      <c r="Z1" s="108"/>
      <c r="AA1" s="108"/>
      <c r="AB1" s="108"/>
      <c r="AC1" s="108"/>
      <c r="AD1" s="108"/>
      <c r="AE1" s="108"/>
      <c r="AF1" s="108"/>
      <c r="AG1" s="108"/>
      <c r="AH1" s="108"/>
      <c r="AI1" s="108"/>
      <c r="AJ1" s="108"/>
      <c r="AK1" s="108"/>
      <c r="AL1" s="108"/>
      <c r="AO1" s="38" t="s">
        <v>193</v>
      </c>
    </row>
    <row r="2" spans="1:41" ht="19.5" customHeight="1">
      <c r="A2" s="26" t="s">
        <v>194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ht="19.5" customHeight="1">
      <c r="A3" s="27" t="s">
        <v>0</v>
      </c>
      <c r="B3" s="28"/>
      <c r="C3" s="28"/>
      <c r="D3" s="28"/>
      <c r="E3" s="100"/>
      <c r="F3" s="100"/>
      <c r="G3" s="100"/>
      <c r="H3" s="100"/>
      <c r="I3" s="100"/>
      <c r="J3" s="100"/>
      <c r="K3" s="100"/>
      <c r="L3" s="100"/>
      <c r="M3" s="100"/>
      <c r="N3" s="100"/>
      <c r="P3" s="109"/>
      <c r="Q3" s="109"/>
      <c r="R3" s="109"/>
      <c r="S3" s="109"/>
      <c r="T3" s="109"/>
      <c r="U3" s="109"/>
      <c r="V3" s="109"/>
      <c r="W3" s="109"/>
      <c r="X3" s="109"/>
      <c r="Y3" s="109"/>
      <c r="Z3" s="109"/>
      <c r="AA3" s="109"/>
      <c r="AB3" s="109"/>
      <c r="AC3" s="109"/>
      <c r="AD3" s="109"/>
      <c r="AE3" s="109"/>
      <c r="AF3" s="109"/>
      <c r="AG3" s="109"/>
      <c r="AH3" s="109"/>
      <c r="AI3" s="88"/>
      <c r="AJ3" s="88"/>
      <c r="AK3" s="88"/>
      <c r="AL3" s="88"/>
      <c r="AO3" s="40" t="s">
        <v>5</v>
      </c>
    </row>
    <row r="4" spans="1:41" ht="19.5" customHeight="1">
      <c r="A4" s="29" t="s">
        <v>58</v>
      </c>
      <c r="B4" s="30"/>
      <c r="C4" s="30"/>
      <c r="D4" s="31"/>
      <c r="E4" s="101" t="s">
        <v>195</v>
      </c>
      <c r="F4" s="89" t="s">
        <v>196</v>
      </c>
      <c r="G4" s="90"/>
      <c r="H4" s="90"/>
      <c r="I4" s="90"/>
      <c r="J4" s="90"/>
      <c r="K4" s="90"/>
      <c r="L4" s="90"/>
      <c r="M4" s="90"/>
      <c r="N4" s="90"/>
      <c r="O4" s="94"/>
      <c r="P4" s="89" t="s">
        <v>197</v>
      </c>
      <c r="Q4" s="90"/>
      <c r="R4" s="90"/>
      <c r="S4" s="90"/>
      <c r="T4" s="90"/>
      <c r="U4" s="90"/>
      <c r="V4" s="90"/>
      <c r="W4" s="90"/>
      <c r="X4" s="90"/>
      <c r="Y4" s="94"/>
      <c r="Z4" s="89" t="s">
        <v>198</v>
      </c>
      <c r="AA4" s="90"/>
      <c r="AB4" s="90"/>
      <c r="AC4" s="90"/>
      <c r="AD4" s="90"/>
      <c r="AE4" s="90"/>
      <c r="AF4" s="90"/>
      <c r="AG4" s="90"/>
      <c r="AH4" s="90"/>
      <c r="AI4" s="90"/>
      <c r="AJ4" s="90"/>
      <c r="AK4" s="90"/>
      <c r="AL4" s="90"/>
      <c r="AM4" s="90"/>
      <c r="AN4" s="90"/>
      <c r="AO4" s="94"/>
    </row>
    <row r="5" spans="1:41" ht="19.5" customHeight="1">
      <c r="A5" s="69" t="s">
        <v>69</v>
      </c>
      <c r="B5" s="71"/>
      <c r="C5" s="78" t="s">
        <v>70</v>
      </c>
      <c r="D5" s="43" t="s">
        <v>148</v>
      </c>
      <c r="E5" s="102"/>
      <c r="F5" s="54" t="s">
        <v>59</v>
      </c>
      <c r="G5" s="103" t="s">
        <v>199</v>
      </c>
      <c r="H5" s="104"/>
      <c r="I5" s="107"/>
      <c r="J5" s="103" t="s">
        <v>200</v>
      </c>
      <c r="K5" s="104"/>
      <c r="L5" s="107"/>
      <c r="M5" s="103" t="s">
        <v>201</v>
      </c>
      <c r="N5" s="104"/>
      <c r="O5" s="107"/>
      <c r="P5" s="77" t="s">
        <v>59</v>
      </c>
      <c r="Q5" s="103" t="s">
        <v>199</v>
      </c>
      <c r="R5" s="104"/>
      <c r="S5" s="107"/>
      <c r="T5" s="103" t="s">
        <v>200</v>
      </c>
      <c r="U5" s="104"/>
      <c r="V5" s="107"/>
      <c r="W5" s="103" t="s">
        <v>201</v>
      </c>
      <c r="X5" s="104"/>
      <c r="Y5" s="107"/>
      <c r="Z5" s="54" t="s">
        <v>59</v>
      </c>
      <c r="AA5" s="103" t="s">
        <v>199</v>
      </c>
      <c r="AB5" s="104"/>
      <c r="AC5" s="107"/>
      <c r="AD5" s="103" t="s">
        <v>200</v>
      </c>
      <c r="AE5" s="104"/>
      <c r="AF5" s="107"/>
      <c r="AG5" s="103" t="s">
        <v>201</v>
      </c>
      <c r="AH5" s="104"/>
      <c r="AI5" s="107"/>
      <c r="AJ5" s="103" t="s">
        <v>202</v>
      </c>
      <c r="AK5" s="104"/>
      <c r="AL5" s="107"/>
      <c r="AM5" s="103" t="s">
        <v>154</v>
      </c>
      <c r="AN5" s="104"/>
      <c r="AO5" s="107"/>
    </row>
    <row r="6" spans="1:41" ht="29.25" customHeight="1">
      <c r="A6" s="99" t="s">
        <v>79</v>
      </c>
      <c r="B6" s="99" t="s">
        <v>80</v>
      </c>
      <c r="C6" s="45"/>
      <c r="D6" s="45"/>
      <c r="E6" s="105"/>
      <c r="F6" s="79"/>
      <c r="G6" s="64" t="s">
        <v>74</v>
      </c>
      <c r="H6" s="106" t="s">
        <v>144</v>
      </c>
      <c r="I6" s="106" t="s">
        <v>145</v>
      </c>
      <c r="J6" s="64" t="s">
        <v>74</v>
      </c>
      <c r="K6" s="106" t="s">
        <v>144</v>
      </c>
      <c r="L6" s="106" t="s">
        <v>145</v>
      </c>
      <c r="M6" s="64" t="s">
        <v>74</v>
      </c>
      <c r="N6" s="106" t="s">
        <v>144</v>
      </c>
      <c r="O6" s="66" t="s">
        <v>145</v>
      </c>
      <c r="P6" s="79"/>
      <c r="Q6" s="110" t="s">
        <v>74</v>
      </c>
      <c r="R6" s="46" t="s">
        <v>144</v>
      </c>
      <c r="S6" s="46" t="s">
        <v>145</v>
      </c>
      <c r="T6" s="110" t="s">
        <v>74</v>
      </c>
      <c r="U6" s="46" t="s">
        <v>144</v>
      </c>
      <c r="V6" s="45" t="s">
        <v>145</v>
      </c>
      <c r="W6" s="44" t="s">
        <v>74</v>
      </c>
      <c r="X6" s="110" t="s">
        <v>144</v>
      </c>
      <c r="Y6" s="46" t="s">
        <v>145</v>
      </c>
      <c r="Z6" s="79"/>
      <c r="AA6" s="64" t="s">
        <v>74</v>
      </c>
      <c r="AB6" s="99" t="s">
        <v>144</v>
      </c>
      <c r="AC6" s="99" t="s">
        <v>145</v>
      </c>
      <c r="AD6" s="64" t="s">
        <v>74</v>
      </c>
      <c r="AE6" s="99" t="s">
        <v>144</v>
      </c>
      <c r="AF6" s="99" t="s">
        <v>145</v>
      </c>
      <c r="AG6" s="64" t="s">
        <v>74</v>
      </c>
      <c r="AH6" s="106" t="s">
        <v>144</v>
      </c>
      <c r="AI6" s="106" t="s">
        <v>145</v>
      </c>
      <c r="AJ6" s="64" t="s">
        <v>74</v>
      </c>
      <c r="AK6" s="106" t="s">
        <v>144</v>
      </c>
      <c r="AL6" s="106" t="s">
        <v>145</v>
      </c>
      <c r="AM6" s="64" t="s">
        <v>74</v>
      </c>
      <c r="AN6" s="106" t="s">
        <v>144</v>
      </c>
      <c r="AO6" s="106" t="s">
        <v>145</v>
      </c>
    </row>
    <row r="7" spans="1:41" ht="19.5" customHeight="1">
      <c r="A7" s="37" t="s">
        <v>38</v>
      </c>
      <c r="B7" s="37" t="s">
        <v>38</v>
      </c>
      <c r="C7" s="37" t="s">
        <v>38</v>
      </c>
      <c r="D7" s="37" t="s">
        <v>59</v>
      </c>
      <c r="E7" s="57">
        <f aca="true" t="shared" si="0" ref="E7:E70">SUM(F7,P7,Z7)</f>
        <v>31970.34</v>
      </c>
      <c r="F7" s="57">
        <f aca="true" t="shared" si="1" ref="F7:F70">SUM(G7,J7,M7)</f>
        <v>18285.23</v>
      </c>
      <c r="G7" s="57">
        <f aca="true" t="shared" si="2" ref="G7:G70">SUM(H7:I7)</f>
        <v>18285.23</v>
      </c>
      <c r="H7" s="57">
        <v>8226.8</v>
      </c>
      <c r="I7" s="48">
        <v>10058.43</v>
      </c>
      <c r="J7" s="57">
        <f aca="true" t="shared" si="3" ref="J7:J70">SUM(K7:L7)</f>
        <v>0</v>
      </c>
      <c r="K7" s="57">
        <v>0</v>
      </c>
      <c r="L7" s="48">
        <v>0</v>
      </c>
      <c r="M7" s="57">
        <f aca="true" t="shared" si="4" ref="M7:M70">SUM(N7:O7)</f>
        <v>0</v>
      </c>
      <c r="N7" s="57">
        <v>0</v>
      </c>
      <c r="O7" s="48">
        <v>0</v>
      </c>
      <c r="P7" s="49">
        <f aca="true" t="shared" si="5" ref="P7:P70">SUM(Q7,T7,W7)</f>
        <v>0</v>
      </c>
      <c r="Q7" s="57">
        <f aca="true" t="shared" si="6" ref="Q7:Q70">SUM(R7:S7)</f>
        <v>0</v>
      </c>
      <c r="R7" s="57">
        <v>0</v>
      </c>
      <c r="S7" s="48">
        <v>0</v>
      </c>
      <c r="T7" s="57">
        <f aca="true" t="shared" si="7" ref="T7:T70">SUM(U7:V7)</f>
        <v>0</v>
      </c>
      <c r="U7" s="57">
        <v>0</v>
      </c>
      <c r="V7" s="57">
        <v>0</v>
      </c>
      <c r="W7" s="57">
        <f aca="true" t="shared" si="8" ref="W7:W70">SUM(X7:Y7)</f>
        <v>0</v>
      </c>
      <c r="X7" s="57">
        <v>0</v>
      </c>
      <c r="Y7" s="48">
        <v>0</v>
      </c>
      <c r="Z7" s="49">
        <f aca="true" t="shared" si="9" ref="Z7:Z70">SUM(AA7,AD7,AG7,AJ7,AM7)</f>
        <v>13685.11</v>
      </c>
      <c r="AA7" s="57">
        <f aca="true" t="shared" si="10" ref="AA7:AA70">SUM(AB7:AC7)</f>
        <v>13685.11</v>
      </c>
      <c r="AB7" s="57">
        <v>0</v>
      </c>
      <c r="AC7" s="48">
        <v>13685.11</v>
      </c>
      <c r="AD7" s="57">
        <f aca="true" t="shared" si="11" ref="AD7:AD70">SUM(AE7:AF7)</f>
        <v>0</v>
      </c>
      <c r="AE7" s="57">
        <v>0</v>
      </c>
      <c r="AF7" s="48">
        <v>0</v>
      </c>
      <c r="AG7" s="57">
        <f aca="true" t="shared" si="12" ref="AG7:AG70">SUM(AH7:AI7)</f>
        <v>0</v>
      </c>
      <c r="AH7" s="57">
        <v>0</v>
      </c>
      <c r="AI7" s="48">
        <v>0</v>
      </c>
      <c r="AJ7" s="57">
        <f aca="true" t="shared" si="13" ref="AJ7:AJ70">SUM(AK7:AL7)</f>
        <v>0</v>
      </c>
      <c r="AK7" s="57">
        <v>0</v>
      </c>
      <c r="AL7" s="48">
        <v>0</v>
      </c>
      <c r="AM7" s="57">
        <f aca="true" t="shared" si="14" ref="AM7:AM70">SUM(AN7:AO7)</f>
        <v>0</v>
      </c>
      <c r="AN7" s="57">
        <v>0</v>
      </c>
      <c r="AO7" s="48">
        <v>0</v>
      </c>
    </row>
    <row r="8" spans="1:41" ht="19.5" customHeight="1">
      <c r="A8" s="37" t="s">
        <v>38</v>
      </c>
      <c r="B8" s="37" t="s">
        <v>38</v>
      </c>
      <c r="C8" s="37" t="s">
        <v>38</v>
      </c>
      <c r="D8" s="37" t="s">
        <v>82</v>
      </c>
      <c r="E8" s="57">
        <f t="shared" si="0"/>
        <v>23864.480000000003</v>
      </c>
      <c r="F8" s="57">
        <f t="shared" si="1"/>
        <v>10500.560000000001</v>
      </c>
      <c r="G8" s="57">
        <f t="shared" si="2"/>
        <v>10500.560000000001</v>
      </c>
      <c r="H8" s="57">
        <v>4337.13</v>
      </c>
      <c r="I8" s="48">
        <v>6163.43</v>
      </c>
      <c r="J8" s="57">
        <f t="shared" si="3"/>
        <v>0</v>
      </c>
      <c r="K8" s="57">
        <v>0</v>
      </c>
      <c r="L8" s="48">
        <v>0</v>
      </c>
      <c r="M8" s="57">
        <f t="shared" si="4"/>
        <v>0</v>
      </c>
      <c r="N8" s="57">
        <v>0</v>
      </c>
      <c r="O8" s="48">
        <v>0</v>
      </c>
      <c r="P8" s="49">
        <f t="shared" si="5"/>
        <v>0</v>
      </c>
      <c r="Q8" s="57">
        <f t="shared" si="6"/>
        <v>0</v>
      </c>
      <c r="R8" s="57">
        <v>0</v>
      </c>
      <c r="S8" s="48">
        <v>0</v>
      </c>
      <c r="T8" s="57">
        <f t="shared" si="7"/>
        <v>0</v>
      </c>
      <c r="U8" s="57">
        <v>0</v>
      </c>
      <c r="V8" s="57">
        <v>0</v>
      </c>
      <c r="W8" s="57">
        <f t="shared" si="8"/>
        <v>0</v>
      </c>
      <c r="X8" s="57">
        <v>0</v>
      </c>
      <c r="Y8" s="48">
        <v>0</v>
      </c>
      <c r="Z8" s="49">
        <f t="shared" si="9"/>
        <v>13363.92</v>
      </c>
      <c r="AA8" s="57">
        <f t="shared" si="10"/>
        <v>13363.92</v>
      </c>
      <c r="AB8" s="57">
        <v>0</v>
      </c>
      <c r="AC8" s="48">
        <v>13363.92</v>
      </c>
      <c r="AD8" s="57">
        <f t="shared" si="11"/>
        <v>0</v>
      </c>
      <c r="AE8" s="57">
        <v>0</v>
      </c>
      <c r="AF8" s="48">
        <v>0</v>
      </c>
      <c r="AG8" s="57">
        <f t="shared" si="12"/>
        <v>0</v>
      </c>
      <c r="AH8" s="57">
        <v>0</v>
      </c>
      <c r="AI8" s="48">
        <v>0</v>
      </c>
      <c r="AJ8" s="57">
        <f t="shared" si="13"/>
        <v>0</v>
      </c>
      <c r="AK8" s="57">
        <v>0</v>
      </c>
      <c r="AL8" s="48">
        <v>0</v>
      </c>
      <c r="AM8" s="57">
        <f t="shared" si="14"/>
        <v>0</v>
      </c>
      <c r="AN8" s="57">
        <v>0</v>
      </c>
      <c r="AO8" s="48">
        <v>0</v>
      </c>
    </row>
    <row r="9" spans="1:41" ht="19.5" customHeight="1">
      <c r="A9" s="37" t="s">
        <v>38</v>
      </c>
      <c r="B9" s="37" t="s">
        <v>38</v>
      </c>
      <c r="C9" s="37" t="s">
        <v>38</v>
      </c>
      <c r="D9" s="37" t="s">
        <v>83</v>
      </c>
      <c r="E9" s="57">
        <f t="shared" si="0"/>
        <v>23864.480000000003</v>
      </c>
      <c r="F9" s="57">
        <f t="shared" si="1"/>
        <v>10500.560000000001</v>
      </c>
      <c r="G9" s="57">
        <f t="shared" si="2"/>
        <v>10500.560000000001</v>
      </c>
      <c r="H9" s="57">
        <v>4337.13</v>
      </c>
      <c r="I9" s="48">
        <v>6163.43</v>
      </c>
      <c r="J9" s="57">
        <f t="shared" si="3"/>
        <v>0</v>
      </c>
      <c r="K9" s="57">
        <v>0</v>
      </c>
      <c r="L9" s="48">
        <v>0</v>
      </c>
      <c r="M9" s="57">
        <f t="shared" si="4"/>
        <v>0</v>
      </c>
      <c r="N9" s="57">
        <v>0</v>
      </c>
      <c r="O9" s="48">
        <v>0</v>
      </c>
      <c r="P9" s="49">
        <f t="shared" si="5"/>
        <v>0</v>
      </c>
      <c r="Q9" s="57">
        <f t="shared" si="6"/>
        <v>0</v>
      </c>
      <c r="R9" s="57">
        <v>0</v>
      </c>
      <c r="S9" s="48">
        <v>0</v>
      </c>
      <c r="T9" s="57">
        <f t="shared" si="7"/>
        <v>0</v>
      </c>
      <c r="U9" s="57">
        <v>0</v>
      </c>
      <c r="V9" s="57">
        <v>0</v>
      </c>
      <c r="W9" s="57">
        <f t="shared" si="8"/>
        <v>0</v>
      </c>
      <c r="X9" s="57">
        <v>0</v>
      </c>
      <c r="Y9" s="48">
        <v>0</v>
      </c>
      <c r="Z9" s="49">
        <f t="shared" si="9"/>
        <v>13363.92</v>
      </c>
      <c r="AA9" s="57">
        <f t="shared" si="10"/>
        <v>13363.92</v>
      </c>
      <c r="AB9" s="57">
        <v>0</v>
      </c>
      <c r="AC9" s="48">
        <v>13363.92</v>
      </c>
      <c r="AD9" s="57">
        <f t="shared" si="11"/>
        <v>0</v>
      </c>
      <c r="AE9" s="57">
        <v>0</v>
      </c>
      <c r="AF9" s="48">
        <v>0</v>
      </c>
      <c r="AG9" s="57">
        <f t="shared" si="12"/>
        <v>0</v>
      </c>
      <c r="AH9" s="57">
        <v>0</v>
      </c>
      <c r="AI9" s="48">
        <v>0</v>
      </c>
      <c r="AJ9" s="57">
        <f t="shared" si="13"/>
        <v>0</v>
      </c>
      <c r="AK9" s="57">
        <v>0</v>
      </c>
      <c r="AL9" s="48">
        <v>0</v>
      </c>
      <c r="AM9" s="57">
        <f t="shared" si="14"/>
        <v>0</v>
      </c>
      <c r="AN9" s="57">
        <v>0</v>
      </c>
      <c r="AO9" s="48">
        <v>0</v>
      </c>
    </row>
    <row r="10" spans="1:41" ht="19.5" customHeight="1">
      <c r="A10" s="37" t="s">
        <v>38</v>
      </c>
      <c r="B10" s="37" t="s">
        <v>38</v>
      </c>
      <c r="C10" s="37" t="s">
        <v>38</v>
      </c>
      <c r="D10" s="37" t="s">
        <v>203</v>
      </c>
      <c r="E10" s="57">
        <f t="shared" si="0"/>
        <v>2297.56</v>
      </c>
      <c r="F10" s="57">
        <f t="shared" si="1"/>
        <v>2297.56</v>
      </c>
      <c r="G10" s="57">
        <f t="shared" si="2"/>
        <v>2297.56</v>
      </c>
      <c r="H10" s="57">
        <v>2297.56</v>
      </c>
      <c r="I10" s="48">
        <v>0</v>
      </c>
      <c r="J10" s="57">
        <f t="shared" si="3"/>
        <v>0</v>
      </c>
      <c r="K10" s="57">
        <v>0</v>
      </c>
      <c r="L10" s="48">
        <v>0</v>
      </c>
      <c r="M10" s="57">
        <f t="shared" si="4"/>
        <v>0</v>
      </c>
      <c r="N10" s="57">
        <v>0</v>
      </c>
      <c r="O10" s="48">
        <v>0</v>
      </c>
      <c r="P10" s="49">
        <f t="shared" si="5"/>
        <v>0</v>
      </c>
      <c r="Q10" s="57">
        <f t="shared" si="6"/>
        <v>0</v>
      </c>
      <c r="R10" s="57">
        <v>0</v>
      </c>
      <c r="S10" s="48">
        <v>0</v>
      </c>
      <c r="T10" s="57">
        <f t="shared" si="7"/>
        <v>0</v>
      </c>
      <c r="U10" s="57">
        <v>0</v>
      </c>
      <c r="V10" s="57">
        <v>0</v>
      </c>
      <c r="W10" s="57">
        <f t="shared" si="8"/>
        <v>0</v>
      </c>
      <c r="X10" s="57">
        <v>0</v>
      </c>
      <c r="Y10" s="48">
        <v>0</v>
      </c>
      <c r="Z10" s="49">
        <f t="shared" si="9"/>
        <v>0</v>
      </c>
      <c r="AA10" s="57">
        <f t="shared" si="10"/>
        <v>0</v>
      </c>
      <c r="AB10" s="57">
        <v>0</v>
      </c>
      <c r="AC10" s="48">
        <v>0</v>
      </c>
      <c r="AD10" s="57">
        <f t="shared" si="11"/>
        <v>0</v>
      </c>
      <c r="AE10" s="57">
        <v>0</v>
      </c>
      <c r="AF10" s="48">
        <v>0</v>
      </c>
      <c r="AG10" s="57">
        <f t="shared" si="12"/>
        <v>0</v>
      </c>
      <c r="AH10" s="57">
        <v>0</v>
      </c>
      <c r="AI10" s="48">
        <v>0</v>
      </c>
      <c r="AJ10" s="57">
        <f t="shared" si="13"/>
        <v>0</v>
      </c>
      <c r="AK10" s="57">
        <v>0</v>
      </c>
      <c r="AL10" s="48">
        <v>0</v>
      </c>
      <c r="AM10" s="57">
        <f t="shared" si="14"/>
        <v>0</v>
      </c>
      <c r="AN10" s="57">
        <v>0</v>
      </c>
      <c r="AO10" s="48">
        <v>0</v>
      </c>
    </row>
    <row r="11" spans="1:41" ht="19.5" customHeight="1">
      <c r="A11" s="37" t="s">
        <v>204</v>
      </c>
      <c r="B11" s="37" t="s">
        <v>91</v>
      </c>
      <c r="C11" s="37" t="s">
        <v>87</v>
      </c>
      <c r="D11" s="37" t="s">
        <v>205</v>
      </c>
      <c r="E11" s="57">
        <f t="shared" si="0"/>
        <v>1598.93</v>
      </c>
      <c r="F11" s="57">
        <f t="shared" si="1"/>
        <v>1598.93</v>
      </c>
      <c r="G11" s="57">
        <f t="shared" si="2"/>
        <v>1598.93</v>
      </c>
      <c r="H11" s="57">
        <v>1598.93</v>
      </c>
      <c r="I11" s="48">
        <v>0</v>
      </c>
      <c r="J11" s="57">
        <f t="shared" si="3"/>
        <v>0</v>
      </c>
      <c r="K11" s="57">
        <v>0</v>
      </c>
      <c r="L11" s="48">
        <v>0</v>
      </c>
      <c r="M11" s="57">
        <f t="shared" si="4"/>
        <v>0</v>
      </c>
      <c r="N11" s="57">
        <v>0</v>
      </c>
      <c r="O11" s="48">
        <v>0</v>
      </c>
      <c r="P11" s="49">
        <f t="shared" si="5"/>
        <v>0</v>
      </c>
      <c r="Q11" s="57">
        <f t="shared" si="6"/>
        <v>0</v>
      </c>
      <c r="R11" s="57">
        <v>0</v>
      </c>
      <c r="S11" s="48">
        <v>0</v>
      </c>
      <c r="T11" s="57">
        <f t="shared" si="7"/>
        <v>0</v>
      </c>
      <c r="U11" s="57">
        <v>0</v>
      </c>
      <c r="V11" s="57">
        <v>0</v>
      </c>
      <c r="W11" s="57">
        <f t="shared" si="8"/>
        <v>0</v>
      </c>
      <c r="X11" s="57">
        <v>0</v>
      </c>
      <c r="Y11" s="48">
        <v>0</v>
      </c>
      <c r="Z11" s="49">
        <f t="shared" si="9"/>
        <v>0</v>
      </c>
      <c r="AA11" s="57">
        <f t="shared" si="10"/>
        <v>0</v>
      </c>
      <c r="AB11" s="57">
        <v>0</v>
      </c>
      <c r="AC11" s="48">
        <v>0</v>
      </c>
      <c r="AD11" s="57">
        <f t="shared" si="11"/>
        <v>0</v>
      </c>
      <c r="AE11" s="57">
        <v>0</v>
      </c>
      <c r="AF11" s="48">
        <v>0</v>
      </c>
      <c r="AG11" s="57">
        <f t="shared" si="12"/>
        <v>0</v>
      </c>
      <c r="AH11" s="57">
        <v>0</v>
      </c>
      <c r="AI11" s="48">
        <v>0</v>
      </c>
      <c r="AJ11" s="57">
        <f t="shared" si="13"/>
        <v>0</v>
      </c>
      <c r="AK11" s="57">
        <v>0</v>
      </c>
      <c r="AL11" s="48">
        <v>0</v>
      </c>
      <c r="AM11" s="57">
        <f t="shared" si="14"/>
        <v>0</v>
      </c>
      <c r="AN11" s="57">
        <v>0</v>
      </c>
      <c r="AO11" s="48">
        <v>0</v>
      </c>
    </row>
    <row r="12" spans="1:41" ht="19.5" customHeight="1">
      <c r="A12" s="37" t="s">
        <v>204</v>
      </c>
      <c r="B12" s="37" t="s">
        <v>99</v>
      </c>
      <c r="C12" s="37" t="s">
        <v>87</v>
      </c>
      <c r="D12" s="37" t="s">
        <v>206</v>
      </c>
      <c r="E12" s="57">
        <f t="shared" si="0"/>
        <v>447.63</v>
      </c>
      <c r="F12" s="57">
        <f t="shared" si="1"/>
        <v>447.63</v>
      </c>
      <c r="G12" s="57">
        <f t="shared" si="2"/>
        <v>447.63</v>
      </c>
      <c r="H12" s="57">
        <v>447.63</v>
      </c>
      <c r="I12" s="48">
        <v>0</v>
      </c>
      <c r="J12" s="57">
        <f t="shared" si="3"/>
        <v>0</v>
      </c>
      <c r="K12" s="57">
        <v>0</v>
      </c>
      <c r="L12" s="48">
        <v>0</v>
      </c>
      <c r="M12" s="57">
        <f t="shared" si="4"/>
        <v>0</v>
      </c>
      <c r="N12" s="57">
        <v>0</v>
      </c>
      <c r="O12" s="48">
        <v>0</v>
      </c>
      <c r="P12" s="49">
        <f t="shared" si="5"/>
        <v>0</v>
      </c>
      <c r="Q12" s="57">
        <f t="shared" si="6"/>
        <v>0</v>
      </c>
      <c r="R12" s="57">
        <v>0</v>
      </c>
      <c r="S12" s="48">
        <v>0</v>
      </c>
      <c r="T12" s="57">
        <f t="shared" si="7"/>
        <v>0</v>
      </c>
      <c r="U12" s="57">
        <v>0</v>
      </c>
      <c r="V12" s="57">
        <v>0</v>
      </c>
      <c r="W12" s="57">
        <f t="shared" si="8"/>
        <v>0</v>
      </c>
      <c r="X12" s="57">
        <v>0</v>
      </c>
      <c r="Y12" s="48">
        <v>0</v>
      </c>
      <c r="Z12" s="49">
        <f t="shared" si="9"/>
        <v>0</v>
      </c>
      <c r="AA12" s="57">
        <f t="shared" si="10"/>
        <v>0</v>
      </c>
      <c r="AB12" s="57">
        <v>0</v>
      </c>
      <c r="AC12" s="48">
        <v>0</v>
      </c>
      <c r="AD12" s="57">
        <f t="shared" si="11"/>
        <v>0</v>
      </c>
      <c r="AE12" s="57">
        <v>0</v>
      </c>
      <c r="AF12" s="48">
        <v>0</v>
      </c>
      <c r="AG12" s="57">
        <f t="shared" si="12"/>
        <v>0</v>
      </c>
      <c r="AH12" s="57">
        <v>0</v>
      </c>
      <c r="AI12" s="48">
        <v>0</v>
      </c>
      <c r="AJ12" s="57">
        <f t="shared" si="13"/>
        <v>0</v>
      </c>
      <c r="AK12" s="57">
        <v>0</v>
      </c>
      <c r="AL12" s="48">
        <v>0</v>
      </c>
      <c r="AM12" s="57">
        <f t="shared" si="14"/>
        <v>0</v>
      </c>
      <c r="AN12" s="57">
        <v>0</v>
      </c>
      <c r="AO12" s="48">
        <v>0</v>
      </c>
    </row>
    <row r="13" spans="1:41" ht="19.5" customHeight="1">
      <c r="A13" s="37" t="s">
        <v>204</v>
      </c>
      <c r="B13" s="37" t="s">
        <v>86</v>
      </c>
      <c r="C13" s="37" t="s">
        <v>87</v>
      </c>
      <c r="D13" s="37" t="s">
        <v>207</v>
      </c>
      <c r="E13" s="57">
        <f t="shared" si="0"/>
        <v>230.82</v>
      </c>
      <c r="F13" s="57">
        <f t="shared" si="1"/>
        <v>230.82</v>
      </c>
      <c r="G13" s="57">
        <f t="shared" si="2"/>
        <v>230.82</v>
      </c>
      <c r="H13" s="57">
        <v>230.82</v>
      </c>
      <c r="I13" s="48">
        <v>0</v>
      </c>
      <c r="J13" s="57">
        <f t="shared" si="3"/>
        <v>0</v>
      </c>
      <c r="K13" s="57">
        <v>0</v>
      </c>
      <c r="L13" s="48">
        <v>0</v>
      </c>
      <c r="M13" s="57">
        <f t="shared" si="4"/>
        <v>0</v>
      </c>
      <c r="N13" s="57">
        <v>0</v>
      </c>
      <c r="O13" s="48">
        <v>0</v>
      </c>
      <c r="P13" s="49">
        <f t="shared" si="5"/>
        <v>0</v>
      </c>
      <c r="Q13" s="57">
        <f t="shared" si="6"/>
        <v>0</v>
      </c>
      <c r="R13" s="57">
        <v>0</v>
      </c>
      <c r="S13" s="48">
        <v>0</v>
      </c>
      <c r="T13" s="57">
        <f t="shared" si="7"/>
        <v>0</v>
      </c>
      <c r="U13" s="57">
        <v>0</v>
      </c>
      <c r="V13" s="57">
        <v>0</v>
      </c>
      <c r="W13" s="57">
        <f t="shared" si="8"/>
        <v>0</v>
      </c>
      <c r="X13" s="57">
        <v>0</v>
      </c>
      <c r="Y13" s="48">
        <v>0</v>
      </c>
      <c r="Z13" s="49">
        <f t="shared" si="9"/>
        <v>0</v>
      </c>
      <c r="AA13" s="57">
        <f t="shared" si="10"/>
        <v>0</v>
      </c>
      <c r="AB13" s="57">
        <v>0</v>
      </c>
      <c r="AC13" s="48">
        <v>0</v>
      </c>
      <c r="AD13" s="57">
        <f t="shared" si="11"/>
        <v>0</v>
      </c>
      <c r="AE13" s="57">
        <v>0</v>
      </c>
      <c r="AF13" s="48">
        <v>0</v>
      </c>
      <c r="AG13" s="57">
        <f t="shared" si="12"/>
        <v>0</v>
      </c>
      <c r="AH13" s="57">
        <v>0</v>
      </c>
      <c r="AI13" s="48">
        <v>0</v>
      </c>
      <c r="AJ13" s="57">
        <f t="shared" si="13"/>
        <v>0</v>
      </c>
      <c r="AK13" s="57">
        <v>0</v>
      </c>
      <c r="AL13" s="48">
        <v>0</v>
      </c>
      <c r="AM13" s="57">
        <f t="shared" si="14"/>
        <v>0</v>
      </c>
      <c r="AN13" s="57">
        <v>0</v>
      </c>
      <c r="AO13" s="48">
        <v>0</v>
      </c>
    </row>
    <row r="14" spans="1:41" ht="19.5" customHeight="1">
      <c r="A14" s="37" t="s">
        <v>204</v>
      </c>
      <c r="B14" s="37" t="s">
        <v>110</v>
      </c>
      <c r="C14" s="37" t="s">
        <v>87</v>
      </c>
      <c r="D14" s="37" t="s">
        <v>208</v>
      </c>
      <c r="E14" s="57">
        <f t="shared" si="0"/>
        <v>20.18</v>
      </c>
      <c r="F14" s="57">
        <f t="shared" si="1"/>
        <v>20.18</v>
      </c>
      <c r="G14" s="57">
        <f t="shared" si="2"/>
        <v>20.18</v>
      </c>
      <c r="H14" s="57">
        <v>20.18</v>
      </c>
      <c r="I14" s="48">
        <v>0</v>
      </c>
      <c r="J14" s="57">
        <f t="shared" si="3"/>
        <v>0</v>
      </c>
      <c r="K14" s="57">
        <v>0</v>
      </c>
      <c r="L14" s="48">
        <v>0</v>
      </c>
      <c r="M14" s="57">
        <f t="shared" si="4"/>
        <v>0</v>
      </c>
      <c r="N14" s="57">
        <v>0</v>
      </c>
      <c r="O14" s="48">
        <v>0</v>
      </c>
      <c r="P14" s="49">
        <f t="shared" si="5"/>
        <v>0</v>
      </c>
      <c r="Q14" s="57">
        <f t="shared" si="6"/>
        <v>0</v>
      </c>
      <c r="R14" s="57">
        <v>0</v>
      </c>
      <c r="S14" s="48">
        <v>0</v>
      </c>
      <c r="T14" s="57">
        <f t="shared" si="7"/>
        <v>0</v>
      </c>
      <c r="U14" s="57">
        <v>0</v>
      </c>
      <c r="V14" s="57">
        <v>0</v>
      </c>
      <c r="W14" s="57">
        <f t="shared" si="8"/>
        <v>0</v>
      </c>
      <c r="X14" s="57">
        <v>0</v>
      </c>
      <c r="Y14" s="48">
        <v>0</v>
      </c>
      <c r="Z14" s="49">
        <f t="shared" si="9"/>
        <v>0</v>
      </c>
      <c r="AA14" s="57">
        <f t="shared" si="10"/>
        <v>0</v>
      </c>
      <c r="AB14" s="57">
        <v>0</v>
      </c>
      <c r="AC14" s="48">
        <v>0</v>
      </c>
      <c r="AD14" s="57">
        <f t="shared" si="11"/>
        <v>0</v>
      </c>
      <c r="AE14" s="57">
        <v>0</v>
      </c>
      <c r="AF14" s="48">
        <v>0</v>
      </c>
      <c r="AG14" s="57">
        <f t="shared" si="12"/>
        <v>0</v>
      </c>
      <c r="AH14" s="57">
        <v>0</v>
      </c>
      <c r="AI14" s="48">
        <v>0</v>
      </c>
      <c r="AJ14" s="57">
        <f t="shared" si="13"/>
        <v>0</v>
      </c>
      <c r="AK14" s="57">
        <v>0</v>
      </c>
      <c r="AL14" s="48">
        <v>0</v>
      </c>
      <c r="AM14" s="57">
        <f t="shared" si="14"/>
        <v>0</v>
      </c>
      <c r="AN14" s="57">
        <v>0</v>
      </c>
      <c r="AO14" s="48">
        <v>0</v>
      </c>
    </row>
    <row r="15" spans="1:41" ht="19.5" customHeight="1">
      <c r="A15" s="37" t="s">
        <v>38</v>
      </c>
      <c r="B15" s="37" t="s">
        <v>38</v>
      </c>
      <c r="C15" s="37" t="s">
        <v>38</v>
      </c>
      <c r="D15" s="37" t="s">
        <v>209</v>
      </c>
      <c r="E15" s="57">
        <f t="shared" si="0"/>
        <v>7767.630000000001</v>
      </c>
      <c r="F15" s="57">
        <f t="shared" si="1"/>
        <v>7406.820000000001</v>
      </c>
      <c r="G15" s="57">
        <f t="shared" si="2"/>
        <v>7406.820000000001</v>
      </c>
      <c r="H15" s="57">
        <v>2039.39</v>
      </c>
      <c r="I15" s="48">
        <v>5367.43</v>
      </c>
      <c r="J15" s="57">
        <f t="shared" si="3"/>
        <v>0</v>
      </c>
      <c r="K15" s="57">
        <v>0</v>
      </c>
      <c r="L15" s="48">
        <v>0</v>
      </c>
      <c r="M15" s="57">
        <f t="shared" si="4"/>
        <v>0</v>
      </c>
      <c r="N15" s="57">
        <v>0</v>
      </c>
      <c r="O15" s="48">
        <v>0</v>
      </c>
      <c r="P15" s="49">
        <f t="shared" si="5"/>
        <v>0</v>
      </c>
      <c r="Q15" s="57">
        <f t="shared" si="6"/>
        <v>0</v>
      </c>
      <c r="R15" s="57">
        <v>0</v>
      </c>
      <c r="S15" s="48">
        <v>0</v>
      </c>
      <c r="T15" s="57">
        <f t="shared" si="7"/>
        <v>0</v>
      </c>
      <c r="U15" s="57">
        <v>0</v>
      </c>
      <c r="V15" s="57">
        <v>0</v>
      </c>
      <c r="W15" s="57">
        <f t="shared" si="8"/>
        <v>0</v>
      </c>
      <c r="X15" s="57">
        <v>0</v>
      </c>
      <c r="Y15" s="48">
        <v>0</v>
      </c>
      <c r="Z15" s="49">
        <f t="shared" si="9"/>
        <v>360.81</v>
      </c>
      <c r="AA15" s="57">
        <f t="shared" si="10"/>
        <v>360.81</v>
      </c>
      <c r="AB15" s="57">
        <v>0</v>
      </c>
      <c r="AC15" s="48">
        <v>360.81</v>
      </c>
      <c r="AD15" s="57">
        <f t="shared" si="11"/>
        <v>0</v>
      </c>
      <c r="AE15" s="57">
        <v>0</v>
      </c>
      <c r="AF15" s="48">
        <v>0</v>
      </c>
      <c r="AG15" s="57">
        <f t="shared" si="12"/>
        <v>0</v>
      </c>
      <c r="AH15" s="57">
        <v>0</v>
      </c>
      <c r="AI15" s="48">
        <v>0</v>
      </c>
      <c r="AJ15" s="57">
        <f t="shared" si="13"/>
        <v>0</v>
      </c>
      <c r="AK15" s="57">
        <v>0</v>
      </c>
      <c r="AL15" s="48">
        <v>0</v>
      </c>
      <c r="AM15" s="57">
        <f t="shared" si="14"/>
        <v>0</v>
      </c>
      <c r="AN15" s="57">
        <v>0</v>
      </c>
      <c r="AO15" s="48">
        <v>0</v>
      </c>
    </row>
    <row r="16" spans="1:41" ht="19.5" customHeight="1">
      <c r="A16" s="37" t="s">
        <v>210</v>
      </c>
      <c r="B16" s="37" t="s">
        <v>91</v>
      </c>
      <c r="C16" s="37" t="s">
        <v>87</v>
      </c>
      <c r="D16" s="37" t="s">
        <v>211</v>
      </c>
      <c r="E16" s="57">
        <f t="shared" si="0"/>
        <v>1308.28</v>
      </c>
      <c r="F16" s="57">
        <f t="shared" si="1"/>
        <v>1308.28</v>
      </c>
      <c r="G16" s="57">
        <f t="shared" si="2"/>
        <v>1308.28</v>
      </c>
      <c r="H16" s="57">
        <v>1218.08</v>
      </c>
      <c r="I16" s="48">
        <v>90.2</v>
      </c>
      <c r="J16" s="57">
        <f t="shared" si="3"/>
        <v>0</v>
      </c>
      <c r="K16" s="57">
        <v>0</v>
      </c>
      <c r="L16" s="48">
        <v>0</v>
      </c>
      <c r="M16" s="57">
        <f t="shared" si="4"/>
        <v>0</v>
      </c>
      <c r="N16" s="57">
        <v>0</v>
      </c>
      <c r="O16" s="48">
        <v>0</v>
      </c>
      <c r="P16" s="49">
        <f t="shared" si="5"/>
        <v>0</v>
      </c>
      <c r="Q16" s="57">
        <f t="shared" si="6"/>
        <v>0</v>
      </c>
      <c r="R16" s="57">
        <v>0</v>
      </c>
      <c r="S16" s="48">
        <v>0</v>
      </c>
      <c r="T16" s="57">
        <f t="shared" si="7"/>
        <v>0</v>
      </c>
      <c r="U16" s="57">
        <v>0</v>
      </c>
      <c r="V16" s="57">
        <v>0</v>
      </c>
      <c r="W16" s="57">
        <f t="shared" si="8"/>
        <v>0</v>
      </c>
      <c r="X16" s="57">
        <v>0</v>
      </c>
      <c r="Y16" s="48">
        <v>0</v>
      </c>
      <c r="Z16" s="49">
        <f t="shared" si="9"/>
        <v>0</v>
      </c>
      <c r="AA16" s="57">
        <f t="shared" si="10"/>
        <v>0</v>
      </c>
      <c r="AB16" s="57">
        <v>0</v>
      </c>
      <c r="AC16" s="48">
        <v>0</v>
      </c>
      <c r="AD16" s="57">
        <f t="shared" si="11"/>
        <v>0</v>
      </c>
      <c r="AE16" s="57">
        <v>0</v>
      </c>
      <c r="AF16" s="48">
        <v>0</v>
      </c>
      <c r="AG16" s="57">
        <f t="shared" si="12"/>
        <v>0</v>
      </c>
      <c r="AH16" s="57">
        <v>0</v>
      </c>
      <c r="AI16" s="48">
        <v>0</v>
      </c>
      <c r="AJ16" s="57">
        <f t="shared" si="13"/>
        <v>0</v>
      </c>
      <c r="AK16" s="57">
        <v>0</v>
      </c>
      <c r="AL16" s="48">
        <v>0</v>
      </c>
      <c r="AM16" s="57">
        <f t="shared" si="14"/>
        <v>0</v>
      </c>
      <c r="AN16" s="57">
        <v>0</v>
      </c>
      <c r="AO16" s="48">
        <v>0</v>
      </c>
    </row>
    <row r="17" spans="1:41" ht="19.5" customHeight="1">
      <c r="A17" s="37" t="s">
        <v>210</v>
      </c>
      <c r="B17" s="37" t="s">
        <v>99</v>
      </c>
      <c r="C17" s="37" t="s">
        <v>87</v>
      </c>
      <c r="D17" s="37" t="s">
        <v>212</v>
      </c>
      <c r="E17" s="57">
        <f t="shared" si="0"/>
        <v>222</v>
      </c>
      <c r="F17" s="57">
        <f t="shared" si="1"/>
        <v>222</v>
      </c>
      <c r="G17" s="57">
        <f t="shared" si="2"/>
        <v>222</v>
      </c>
      <c r="H17" s="57">
        <v>130</v>
      </c>
      <c r="I17" s="48">
        <v>92</v>
      </c>
      <c r="J17" s="57">
        <f t="shared" si="3"/>
        <v>0</v>
      </c>
      <c r="K17" s="57">
        <v>0</v>
      </c>
      <c r="L17" s="48">
        <v>0</v>
      </c>
      <c r="M17" s="57">
        <f t="shared" si="4"/>
        <v>0</v>
      </c>
      <c r="N17" s="57">
        <v>0</v>
      </c>
      <c r="O17" s="48">
        <v>0</v>
      </c>
      <c r="P17" s="49">
        <f t="shared" si="5"/>
        <v>0</v>
      </c>
      <c r="Q17" s="57">
        <f t="shared" si="6"/>
        <v>0</v>
      </c>
      <c r="R17" s="57">
        <v>0</v>
      </c>
      <c r="S17" s="48">
        <v>0</v>
      </c>
      <c r="T17" s="57">
        <f t="shared" si="7"/>
        <v>0</v>
      </c>
      <c r="U17" s="57">
        <v>0</v>
      </c>
      <c r="V17" s="57">
        <v>0</v>
      </c>
      <c r="W17" s="57">
        <f t="shared" si="8"/>
        <v>0</v>
      </c>
      <c r="X17" s="57">
        <v>0</v>
      </c>
      <c r="Y17" s="48">
        <v>0</v>
      </c>
      <c r="Z17" s="49">
        <f t="shared" si="9"/>
        <v>0</v>
      </c>
      <c r="AA17" s="57">
        <f t="shared" si="10"/>
        <v>0</v>
      </c>
      <c r="AB17" s="57">
        <v>0</v>
      </c>
      <c r="AC17" s="48">
        <v>0</v>
      </c>
      <c r="AD17" s="57">
        <f t="shared" si="11"/>
        <v>0</v>
      </c>
      <c r="AE17" s="57">
        <v>0</v>
      </c>
      <c r="AF17" s="48">
        <v>0</v>
      </c>
      <c r="AG17" s="57">
        <f t="shared" si="12"/>
        <v>0</v>
      </c>
      <c r="AH17" s="57">
        <v>0</v>
      </c>
      <c r="AI17" s="48">
        <v>0</v>
      </c>
      <c r="AJ17" s="57">
        <f t="shared" si="13"/>
        <v>0</v>
      </c>
      <c r="AK17" s="57">
        <v>0</v>
      </c>
      <c r="AL17" s="48">
        <v>0</v>
      </c>
      <c r="AM17" s="57">
        <f t="shared" si="14"/>
        <v>0</v>
      </c>
      <c r="AN17" s="57">
        <v>0</v>
      </c>
      <c r="AO17" s="48">
        <v>0</v>
      </c>
    </row>
    <row r="18" spans="1:41" ht="19.5" customHeight="1">
      <c r="A18" s="37" t="s">
        <v>210</v>
      </c>
      <c r="B18" s="37" t="s">
        <v>86</v>
      </c>
      <c r="C18" s="37" t="s">
        <v>87</v>
      </c>
      <c r="D18" s="37" t="s">
        <v>213</v>
      </c>
      <c r="E18" s="57">
        <f t="shared" si="0"/>
        <v>464</v>
      </c>
      <c r="F18" s="57">
        <f t="shared" si="1"/>
        <v>464</v>
      </c>
      <c r="G18" s="57">
        <f t="shared" si="2"/>
        <v>464</v>
      </c>
      <c r="H18" s="57">
        <v>400</v>
      </c>
      <c r="I18" s="48">
        <v>64</v>
      </c>
      <c r="J18" s="57">
        <f t="shared" si="3"/>
        <v>0</v>
      </c>
      <c r="K18" s="57">
        <v>0</v>
      </c>
      <c r="L18" s="48">
        <v>0</v>
      </c>
      <c r="M18" s="57">
        <f t="shared" si="4"/>
        <v>0</v>
      </c>
      <c r="N18" s="57">
        <v>0</v>
      </c>
      <c r="O18" s="48">
        <v>0</v>
      </c>
      <c r="P18" s="49">
        <f t="shared" si="5"/>
        <v>0</v>
      </c>
      <c r="Q18" s="57">
        <f t="shared" si="6"/>
        <v>0</v>
      </c>
      <c r="R18" s="57">
        <v>0</v>
      </c>
      <c r="S18" s="48">
        <v>0</v>
      </c>
      <c r="T18" s="57">
        <f t="shared" si="7"/>
        <v>0</v>
      </c>
      <c r="U18" s="57">
        <v>0</v>
      </c>
      <c r="V18" s="57">
        <v>0</v>
      </c>
      <c r="W18" s="57">
        <f t="shared" si="8"/>
        <v>0</v>
      </c>
      <c r="X18" s="57">
        <v>0</v>
      </c>
      <c r="Y18" s="48">
        <v>0</v>
      </c>
      <c r="Z18" s="49">
        <f t="shared" si="9"/>
        <v>0</v>
      </c>
      <c r="AA18" s="57">
        <f t="shared" si="10"/>
        <v>0</v>
      </c>
      <c r="AB18" s="57">
        <v>0</v>
      </c>
      <c r="AC18" s="48">
        <v>0</v>
      </c>
      <c r="AD18" s="57">
        <f t="shared" si="11"/>
        <v>0</v>
      </c>
      <c r="AE18" s="57">
        <v>0</v>
      </c>
      <c r="AF18" s="48">
        <v>0</v>
      </c>
      <c r="AG18" s="57">
        <f t="shared" si="12"/>
        <v>0</v>
      </c>
      <c r="AH18" s="57">
        <v>0</v>
      </c>
      <c r="AI18" s="48">
        <v>0</v>
      </c>
      <c r="AJ18" s="57">
        <f t="shared" si="13"/>
        <v>0</v>
      </c>
      <c r="AK18" s="57">
        <v>0</v>
      </c>
      <c r="AL18" s="48">
        <v>0</v>
      </c>
      <c r="AM18" s="57">
        <f t="shared" si="14"/>
        <v>0</v>
      </c>
      <c r="AN18" s="57">
        <v>0</v>
      </c>
      <c r="AO18" s="48">
        <v>0</v>
      </c>
    </row>
    <row r="19" spans="1:41" ht="19.5" customHeight="1">
      <c r="A19" s="37" t="s">
        <v>210</v>
      </c>
      <c r="B19" s="37" t="s">
        <v>90</v>
      </c>
      <c r="C19" s="37" t="s">
        <v>87</v>
      </c>
      <c r="D19" s="37" t="s">
        <v>214</v>
      </c>
      <c r="E19" s="57">
        <f t="shared" si="0"/>
        <v>2810.48</v>
      </c>
      <c r="F19" s="57">
        <f t="shared" si="1"/>
        <v>2735.43</v>
      </c>
      <c r="G19" s="57">
        <f t="shared" si="2"/>
        <v>2735.43</v>
      </c>
      <c r="H19" s="57">
        <v>30</v>
      </c>
      <c r="I19" s="48">
        <v>2705.43</v>
      </c>
      <c r="J19" s="57">
        <f t="shared" si="3"/>
        <v>0</v>
      </c>
      <c r="K19" s="57">
        <v>0</v>
      </c>
      <c r="L19" s="48">
        <v>0</v>
      </c>
      <c r="M19" s="57">
        <f t="shared" si="4"/>
        <v>0</v>
      </c>
      <c r="N19" s="57">
        <v>0</v>
      </c>
      <c r="O19" s="48">
        <v>0</v>
      </c>
      <c r="P19" s="49">
        <f t="shared" si="5"/>
        <v>0</v>
      </c>
      <c r="Q19" s="57">
        <f t="shared" si="6"/>
        <v>0</v>
      </c>
      <c r="R19" s="57">
        <v>0</v>
      </c>
      <c r="S19" s="48">
        <v>0</v>
      </c>
      <c r="T19" s="57">
        <f t="shared" si="7"/>
        <v>0</v>
      </c>
      <c r="U19" s="57">
        <v>0</v>
      </c>
      <c r="V19" s="57">
        <v>0</v>
      </c>
      <c r="W19" s="57">
        <f t="shared" si="8"/>
        <v>0</v>
      </c>
      <c r="X19" s="57">
        <v>0</v>
      </c>
      <c r="Y19" s="48">
        <v>0</v>
      </c>
      <c r="Z19" s="49">
        <f t="shared" si="9"/>
        <v>75.05</v>
      </c>
      <c r="AA19" s="57">
        <f t="shared" si="10"/>
        <v>75.05</v>
      </c>
      <c r="AB19" s="57">
        <v>0</v>
      </c>
      <c r="AC19" s="48">
        <v>75.05</v>
      </c>
      <c r="AD19" s="57">
        <f t="shared" si="11"/>
        <v>0</v>
      </c>
      <c r="AE19" s="57">
        <v>0</v>
      </c>
      <c r="AF19" s="48">
        <v>0</v>
      </c>
      <c r="AG19" s="57">
        <f t="shared" si="12"/>
        <v>0</v>
      </c>
      <c r="AH19" s="57">
        <v>0</v>
      </c>
      <c r="AI19" s="48">
        <v>0</v>
      </c>
      <c r="AJ19" s="57">
        <f t="shared" si="13"/>
        <v>0</v>
      </c>
      <c r="AK19" s="57">
        <v>0</v>
      </c>
      <c r="AL19" s="48">
        <v>0</v>
      </c>
      <c r="AM19" s="57">
        <f t="shared" si="14"/>
        <v>0</v>
      </c>
      <c r="AN19" s="57">
        <v>0</v>
      </c>
      <c r="AO19" s="48">
        <v>0</v>
      </c>
    </row>
    <row r="20" spans="1:41" ht="19.5" customHeight="1">
      <c r="A20" s="37" t="s">
        <v>210</v>
      </c>
      <c r="B20" s="37" t="s">
        <v>105</v>
      </c>
      <c r="C20" s="37" t="s">
        <v>87</v>
      </c>
      <c r="D20" s="37" t="s">
        <v>215</v>
      </c>
      <c r="E20" s="57">
        <f t="shared" si="0"/>
        <v>10</v>
      </c>
      <c r="F20" s="57">
        <f t="shared" si="1"/>
        <v>10</v>
      </c>
      <c r="G20" s="57">
        <f t="shared" si="2"/>
        <v>10</v>
      </c>
      <c r="H20" s="57">
        <v>10</v>
      </c>
      <c r="I20" s="48">
        <v>0</v>
      </c>
      <c r="J20" s="57">
        <f t="shared" si="3"/>
        <v>0</v>
      </c>
      <c r="K20" s="57">
        <v>0</v>
      </c>
      <c r="L20" s="48">
        <v>0</v>
      </c>
      <c r="M20" s="57">
        <f t="shared" si="4"/>
        <v>0</v>
      </c>
      <c r="N20" s="57">
        <v>0</v>
      </c>
      <c r="O20" s="48">
        <v>0</v>
      </c>
      <c r="P20" s="49">
        <f t="shared" si="5"/>
        <v>0</v>
      </c>
      <c r="Q20" s="57">
        <f t="shared" si="6"/>
        <v>0</v>
      </c>
      <c r="R20" s="57">
        <v>0</v>
      </c>
      <c r="S20" s="48">
        <v>0</v>
      </c>
      <c r="T20" s="57">
        <f t="shared" si="7"/>
        <v>0</v>
      </c>
      <c r="U20" s="57">
        <v>0</v>
      </c>
      <c r="V20" s="57">
        <v>0</v>
      </c>
      <c r="W20" s="57">
        <f t="shared" si="8"/>
        <v>0</v>
      </c>
      <c r="X20" s="57">
        <v>0</v>
      </c>
      <c r="Y20" s="48">
        <v>0</v>
      </c>
      <c r="Z20" s="49">
        <f t="shared" si="9"/>
        <v>0</v>
      </c>
      <c r="AA20" s="57">
        <f t="shared" si="10"/>
        <v>0</v>
      </c>
      <c r="AB20" s="57">
        <v>0</v>
      </c>
      <c r="AC20" s="48">
        <v>0</v>
      </c>
      <c r="AD20" s="57">
        <f t="shared" si="11"/>
        <v>0</v>
      </c>
      <c r="AE20" s="57">
        <v>0</v>
      </c>
      <c r="AF20" s="48">
        <v>0</v>
      </c>
      <c r="AG20" s="57">
        <f t="shared" si="12"/>
        <v>0</v>
      </c>
      <c r="AH20" s="57">
        <v>0</v>
      </c>
      <c r="AI20" s="48">
        <v>0</v>
      </c>
      <c r="AJ20" s="57">
        <f t="shared" si="13"/>
        <v>0</v>
      </c>
      <c r="AK20" s="57">
        <v>0</v>
      </c>
      <c r="AL20" s="48">
        <v>0</v>
      </c>
      <c r="AM20" s="57">
        <f t="shared" si="14"/>
        <v>0</v>
      </c>
      <c r="AN20" s="57">
        <v>0</v>
      </c>
      <c r="AO20" s="48">
        <v>0</v>
      </c>
    </row>
    <row r="21" spans="1:41" ht="19.5" customHeight="1">
      <c r="A21" s="37" t="s">
        <v>210</v>
      </c>
      <c r="B21" s="37" t="s">
        <v>85</v>
      </c>
      <c r="C21" s="37" t="s">
        <v>87</v>
      </c>
      <c r="D21" s="37" t="s">
        <v>216</v>
      </c>
      <c r="E21" s="57">
        <f t="shared" si="0"/>
        <v>104</v>
      </c>
      <c r="F21" s="57">
        <f t="shared" si="1"/>
        <v>104</v>
      </c>
      <c r="G21" s="57">
        <f t="shared" si="2"/>
        <v>104</v>
      </c>
      <c r="H21" s="57">
        <v>104</v>
      </c>
      <c r="I21" s="48">
        <v>0</v>
      </c>
      <c r="J21" s="57">
        <f t="shared" si="3"/>
        <v>0</v>
      </c>
      <c r="K21" s="57">
        <v>0</v>
      </c>
      <c r="L21" s="48">
        <v>0</v>
      </c>
      <c r="M21" s="57">
        <f t="shared" si="4"/>
        <v>0</v>
      </c>
      <c r="N21" s="57">
        <v>0</v>
      </c>
      <c r="O21" s="48">
        <v>0</v>
      </c>
      <c r="P21" s="49">
        <f t="shared" si="5"/>
        <v>0</v>
      </c>
      <c r="Q21" s="57">
        <f t="shared" si="6"/>
        <v>0</v>
      </c>
      <c r="R21" s="57">
        <v>0</v>
      </c>
      <c r="S21" s="48">
        <v>0</v>
      </c>
      <c r="T21" s="57">
        <f t="shared" si="7"/>
        <v>0</v>
      </c>
      <c r="U21" s="57">
        <v>0</v>
      </c>
      <c r="V21" s="57">
        <v>0</v>
      </c>
      <c r="W21" s="57">
        <f t="shared" si="8"/>
        <v>0</v>
      </c>
      <c r="X21" s="57">
        <v>0</v>
      </c>
      <c r="Y21" s="48">
        <v>0</v>
      </c>
      <c r="Z21" s="49">
        <f t="shared" si="9"/>
        <v>0</v>
      </c>
      <c r="AA21" s="57">
        <f t="shared" si="10"/>
        <v>0</v>
      </c>
      <c r="AB21" s="57">
        <v>0</v>
      </c>
      <c r="AC21" s="48">
        <v>0</v>
      </c>
      <c r="AD21" s="57">
        <f t="shared" si="11"/>
        <v>0</v>
      </c>
      <c r="AE21" s="57">
        <v>0</v>
      </c>
      <c r="AF21" s="48">
        <v>0</v>
      </c>
      <c r="AG21" s="57">
        <f t="shared" si="12"/>
        <v>0</v>
      </c>
      <c r="AH21" s="57">
        <v>0</v>
      </c>
      <c r="AI21" s="48">
        <v>0</v>
      </c>
      <c r="AJ21" s="57">
        <f t="shared" si="13"/>
        <v>0</v>
      </c>
      <c r="AK21" s="57">
        <v>0</v>
      </c>
      <c r="AL21" s="48">
        <v>0</v>
      </c>
      <c r="AM21" s="57">
        <f t="shared" si="14"/>
        <v>0</v>
      </c>
      <c r="AN21" s="57">
        <v>0</v>
      </c>
      <c r="AO21" s="48">
        <v>0</v>
      </c>
    </row>
    <row r="22" spans="1:41" ht="19.5" customHeight="1">
      <c r="A22" s="37" t="s">
        <v>210</v>
      </c>
      <c r="B22" s="37" t="s">
        <v>217</v>
      </c>
      <c r="C22" s="37" t="s">
        <v>87</v>
      </c>
      <c r="D22" s="37" t="s">
        <v>218</v>
      </c>
      <c r="E22" s="57">
        <f t="shared" si="0"/>
        <v>311.63</v>
      </c>
      <c r="F22" s="57">
        <f t="shared" si="1"/>
        <v>287</v>
      </c>
      <c r="G22" s="57">
        <f t="shared" si="2"/>
        <v>287</v>
      </c>
      <c r="H22" s="57">
        <v>85</v>
      </c>
      <c r="I22" s="48">
        <v>202</v>
      </c>
      <c r="J22" s="57">
        <f t="shared" si="3"/>
        <v>0</v>
      </c>
      <c r="K22" s="57">
        <v>0</v>
      </c>
      <c r="L22" s="48">
        <v>0</v>
      </c>
      <c r="M22" s="57">
        <f t="shared" si="4"/>
        <v>0</v>
      </c>
      <c r="N22" s="57">
        <v>0</v>
      </c>
      <c r="O22" s="48">
        <v>0</v>
      </c>
      <c r="P22" s="49">
        <f t="shared" si="5"/>
        <v>0</v>
      </c>
      <c r="Q22" s="57">
        <f t="shared" si="6"/>
        <v>0</v>
      </c>
      <c r="R22" s="57">
        <v>0</v>
      </c>
      <c r="S22" s="48">
        <v>0</v>
      </c>
      <c r="T22" s="57">
        <f t="shared" si="7"/>
        <v>0</v>
      </c>
      <c r="U22" s="57">
        <v>0</v>
      </c>
      <c r="V22" s="57">
        <v>0</v>
      </c>
      <c r="W22" s="57">
        <f t="shared" si="8"/>
        <v>0</v>
      </c>
      <c r="X22" s="57">
        <v>0</v>
      </c>
      <c r="Y22" s="48">
        <v>0</v>
      </c>
      <c r="Z22" s="49">
        <f t="shared" si="9"/>
        <v>24.63</v>
      </c>
      <c r="AA22" s="57">
        <f t="shared" si="10"/>
        <v>24.63</v>
      </c>
      <c r="AB22" s="57">
        <v>0</v>
      </c>
      <c r="AC22" s="48">
        <v>24.63</v>
      </c>
      <c r="AD22" s="57">
        <f t="shared" si="11"/>
        <v>0</v>
      </c>
      <c r="AE22" s="57">
        <v>0</v>
      </c>
      <c r="AF22" s="48">
        <v>0</v>
      </c>
      <c r="AG22" s="57">
        <f t="shared" si="12"/>
        <v>0</v>
      </c>
      <c r="AH22" s="57">
        <v>0</v>
      </c>
      <c r="AI22" s="48">
        <v>0</v>
      </c>
      <c r="AJ22" s="57">
        <f t="shared" si="13"/>
        <v>0</v>
      </c>
      <c r="AK22" s="57">
        <v>0</v>
      </c>
      <c r="AL22" s="48">
        <v>0</v>
      </c>
      <c r="AM22" s="57">
        <f t="shared" si="14"/>
        <v>0</v>
      </c>
      <c r="AN22" s="57">
        <v>0</v>
      </c>
      <c r="AO22" s="48">
        <v>0</v>
      </c>
    </row>
    <row r="23" spans="1:41" ht="19.5" customHeight="1">
      <c r="A23" s="37" t="s">
        <v>210</v>
      </c>
      <c r="B23" s="37" t="s">
        <v>110</v>
      </c>
      <c r="C23" s="37" t="s">
        <v>87</v>
      </c>
      <c r="D23" s="37" t="s">
        <v>219</v>
      </c>
      <c r="E23" s="57">
        <f t="shared" si="0"/>
        <v>2537.2400000000002</v>
      </c>
      <c r="F23" s="57">
        <f t="shared" si="1"/>
        <v>2276.11</v>
      </c>
      <c r="G23" s="57">
        <f t="shared" si="2"/>
        <v>2276.11</v>
      </c>
      <c r="H23" s="57">
        <v>62.31</v>
      </c>
      <c r="I23" s="48">
        <v>2213.8</v>
      </c>
      <c r="J23" s="57">
        <f t="shared" si="3"/>
        <v>0</v>
      </c>
      <c r="K23" s="57">
        <v>0</v>
      </c>
      <c r="L23" s="48">
        <v>0</v>
      </c>
      <c r="M23" s="57">
        <f t="shared" si="4"/>
        <v>0</v>
      </c>
      <c r="N23" s="57">
        <v>0</v>
      </c>
      <c r="O23" s="48">
        <v>0</v>
      </c>
      <c r="P23" s="49">
        <f t="shared" si="5"/>
        <v>0</v>
      </c>
      <c r="Q23" s="57">
        <f t="shared" si="6"/>
        <v>0</v>
      </c>
      <c r="R23" s="57">
        <v>0</v>
      </c>
      <c r="S23" s="48">
        <v>0</v>
      </c>
      <c r="T23" s="57">
        <f t="shared" si="7"/>
        <v>0</v>
      </c>
      <c r="U23" s="57">
        <v>0</v>
      </c>
      <c r="V23" s="57">
        <v>0</v>
      </c>
      <c r="W23" s="57">
        <f t="shared" si="8"/>
        <v>0</v>
      </c>
      <c r="X23" s="57">
        <v>0</v>
      </c>
      <c r="Y23" s="48">
        <v>0</v>
      </c>
      <c r="Z23" s="49">
        <f t="shared" si="9"/>
        <v>261.13</v>
      </c>
      <c r="AA23" s="57">
        <f t="shared" si="10"/>
        <v>261.13</v>
      </c>
      <c r="AB23" s="57">
        <v>0</v>
      </c>
      <c r="AC23" s="48">
        <v>261.13</v>
      </c>
      <c r="AD23" s="57">
        <f t="shared" si="11"/>
        <v>0</v>
      </c>
      <c r="AE23" s="57">
        <v>0</v>
      </c>
      <c r="AF23" s="48">
        <v>0</v>
      </c>
      <c r="AG23" s="57">
        <f t="shared" si="12"/>
        <v>0</v>
      </c>
      <c r="AH23" s="57">
        <v>0</v>
      </c>
      <c r="AI23" s="48">
        <v>0</v>
      </c>
      <c r="AJ23" s="57">
        <f t="shared" si="13"/>
        <v>0</v>
      </c>
      <c r="AK23" s="57">
        <v>0</v>
      </c>
      <c r="AL23" s="48">
        <v>0</v>
      </c>
      <c r="AM23" s="57">
        <f t="shared" si="14"/>
        <v>0</v>
      </c>
      <c r="AN23" s="57">
        <v>0</v>
      </c>
      <c r="AO23" s="48">
        <v>0</v>
      </c>
    </row>
    <row r="24" spans="1:41" ht="19.5" customHeight="1">
      <c r="A24" s="37" t="s">
        <v>38</v>
      </c>
      <c r="B24" s="37" t="s">
        <v>38</v>
      </c>
      <c r="C24" s="37" t="s">
        <v>38</v>
      </c>
      <c r="D24" s="37" t="s">
        <v>220</v>
      </c>
      <c r="E24" s="57">
        <f t="shared" si="0"/>
        <v>1917.5</v>
      </c>
      <c r="F24" s="57">
        <f t="shared" si="1"/>
        <v>796</v>
      </c>
      <c r="G24" s="57">
        <f t="shared" si="2"/>
        <v>796</v>
      </c>
      <c r="H24" s="57">
        <v>0</v>
      </c>
      <c r="I24" s="48">
        <v>796</v>
      </c>
      <c r="J24" s="57">
        <f t="shared" si="3"/>
        <v>0</v>
      </c>
      <c r="K24" s="57">
        <v>0</v>
      </c>
      <c r="L24" s="48">
        <v>0</v>
      </c>
      <c r="M24" s="57">
        <f t="shared" si="4"/>
        <v>0</v>
      </c>
      <c r="N24" s="57">
        <v>0</v>
      </c>
      <c r="O24" s="48">
        <v>0</v>
      </c>
      <c r="P24" s="49">
        <f t="shared" si="5"/>
        <v>0</v>
      </c>
      <c r="Q24" s="57">
        <f t="shared" si="6"/>
        <v>0</v>
      </c>
      <c r="R24" s="57">
        <v>0</v>
      </c>
      <c r="S24" s="48">
        <v>0</v>
      </c>
      <c r="T24" s="57">
        <f t="shared" si="7"/>
        <v>0</v>
      </c>
      <c r="U24" s="57">
        <v>0</v>
      </c>
      <c r="V24" s="57">
        <v>0</v>
      </c>
      <c r="W24" s="57">
        <f t="shared" si="8"/>
        <v>0</v>
      </c>
      <c r="X24" s="57">
        <v>0</v>
      </c>
      <c r="Y24" s="48">
        <v>0</v>
      </c>
      <c r="Z24" s="49">
        <f t="shared" si="9"/>
        <v>1121.5</v>
      </c>
      <c r="AA24" s="57">
        <f t="shared" si="10"/>
        <v>1121.5</v>
      </c>
      <c r="AB24" s="57">
        <v>0</v>
      </c>
      <c r="AC24" s="48">
        <v>1121.5</v>
      </c>
      <c r="AD24" s="57">
        <f t="shared" si="11"/>
        <v>0</v>
      </c>
      <c r="AE24" s="57">
        <v>0</v>
      </c>
      <c r="AF24" s="48">
        <v>0</v>
      </c>
      <c r="AG24" s="57">
        <f t="shared" si="12"/>
        <v>0</v>
      </c>
      <c r="AH24" s="57">
        <v>0</v>
      </c>
      <c r="AI24" s="48">
        <v>0</v>
      </c>
      <c r="AJ24" s="57">
        <f t="shared" si="13"/>
        <v>0</v>
      </c>
      <c r="AK24" s="57">
        <v>0</v>
      </c>
      <c r="AL24" s="48">
        <v>0</v>
      </c>
      <c r="AM24" s="57">
        <f t="shared" si="14"/>
        <v>0</v>
      </c>
      <c r="AN24" s="57">
        <v>0</v>
      </c>
      <c r="AO24" s="48">
        <v>0</v>
      </c>
    </row>
    <row r="25" spans="1:41" ht="19.5" customHeight="1">
      <c r="A25" s="37" t="s">
        <v>221</v>
      </c>
      <c r="B25" s="37" t="s">
        <v>105</v>
      </c>
      <c r="C25" s="37" t="s">
        <v>87</v>
      </c>
      <c r="D25" s="37" t="s">
        <v>222</v>
      </c>
      <c r="E25" s="57">
        <f t="shared" si="0"/>
        <v>796</v>
      </c>
      <c r="F25" s="57">
        <f t="shared" si="1"/>
        <v>796</v>
      </c>
      <c r="G25" s="57">
        <f t="shared" si="2"/>
        <v>796</v>
      </c>
      <c r="H25" s="57">
        <v>0</v>
      </c>
      <c r="I25" s="48">
        <v>796</v>
      </c>
      <c r="J25" s="57">
        <f t="shared" si="3"/>
        <v>0</v>
      </c>
      <c r="K25" s="57">
        <v>0</v>
      </c>
      <c r="L25" s="48">
        <v>0</v>
      </c>
      <c r="M25" s="57">
        <f t="shared" si="4"/>
        <v>0</v>
      </c>
      <c r="N25" s="57">
        <v>0</v>
      </c>
      <c r="O25" s="48">
        <v>0</v>
      </c>
      <c r="P25" s="49">
        <f t="shared" si="5"/>
        <v>0</v>
      </c>
      <c r="Q25" s="57">
        <f t="shared" si="6"/>
        <v>0</v>
      </c>
      <c r="R25" s="57">
        <v>0</v>
      </c>
      <c r="S25" s="48">
        <v>0</v>
      </c>
      <c r="T25" s="57">
        <f t="shared" si="7"/>
        <v>0</v>
      </c>
      <c r="U25" s="57">
        <v>0</v>
      </c>
      <c r="V25" s="57">
        <v>0</v>
      </c>
      <c r="W25" s="57">
        <f t="shared" si="8"/>
        <v>0</v>
      </c>
      <c r="X25" s="57">
        <v>0</v>
      </c>
      <c r="Y25" s="48">
        <v>0</v>
      </c>
      <c r="Z25" s="49">
        <f t="shared" si="9"/>
        <v>0</v>
      </c>
      <c r="AA25" s="57">
        <f t="shared" si="10"/>
        <v>0</v>
      </c>
      <c r="AB25" s="57">
        <v>0</v>
      </c>
      <c r="AC25" s="48">
        <v>0</v>
      </c>
      <c r="AD25" s="57">
        <f t="shared" si="11"/>
        <v>0</v>
      </c>
      <c r="AE25" s="57">
        <v>0</v>
      </c>
      <c r="AF25" s="48">
        <v>0</v>
      </c>
      <c r="AG25" s="57">
        <f t="shared" si="12"/>
        <v>0</v>
      </c>
      <c r="AH25" s="57">
        <v>0</v>
      </c>
      <c r="AI25" s="48">
        <v>0</v>
      </c>
      <c r="AJ25" s="57">
        <f t="shared" si="13"/>
        <v>0</v>
      </c>
      <c r="AK25" s="57">
        <v>0</v>
      </c>
      <c r="AL25" s="48">
        <v>0</v>
      </c>
      <c r="AM25" s="57">
        <f t="shared" si="14"/>
        <v>0</v>
      </c>
      <c r="AN25" s="57">
        <v>0</v>
      </c>
      <c r="AO25" s="48">
        <v>0</v>
      </c>
    </row>
    <row r="26" spans="1:41" ht="19.5" customHeight="1">
      <c r="A26" s="37" t="s">
        <v>221</v>
      </c>
      <c r="B26" s="37" t="s">
        <v>110</v>
      </c>
      <c r="C26" s="37" t="s">
        <v>87</v>
      </c>
      <c r="D26" s="37" t="s">
        <v>223</v>
      </c>
      <c r="E26" s="57">
        <f t="shared" si="0"/>
        <v>1121.5</v>
      </c>
      <c r="F26" s="57">
        <f t="shared" si="1"/>
        <v>0</v>
      </c>
      <c r="G26" s="57">
        <f t="shared" si="2"/>
        <v>0</v>
      </c>
      <c r="H26" s="57">
        <v>0</v>
      </c>
      <c r="I26" s="48">
        <v>0</v>
      </c>
      <c r="J26" s="57">
        <f t="shared" si="3"/>
        <v>0</v>
      </c>
      <c r="K26" s="57">
        <v>0</v>
      </c>
      <c r="L26" s="48">
        <v>0</v>
      </c>
      <c r="M26" s="57">
        <f t="shared" si="4"/>
        <v>0</v>
      </c>
      <c r="N26" s="57">
        <v>0</v>
      </c>
      <c r="O26" s="48">
        <v>0</v>
      </c>
      <c r="P26" s="49">
        <f t="shared" si="5"/>
        <v>0</v>
      </c>
      <c r="Q26" s="57">
        <f t="shared" si="6"/>
        <v>0</v>
      </c>
      <c r="R26" s="57">
        <v>0</v>
      </c>
      <c r="S26" s="48">
        <v>0</v>
      </c>
      <c r="T26" s="57">
        <f t="shared" si="7"/>
        <v>0</v>
      </c>
      <c r="U26" s="57">
        <v>0</v>
      </c>
      <c r="V26" s="57">
        <v>0</v>
      </c>
      <c r="W26" s="57">
        <f t="shared" si="8"/>
        <v>0</v>
      </c>
      <c r="X26" s="57">
        <v>0</v>
      </c>
      <c r="Y26" s="48">
        <v>0</v>
      </c>
      <c r="Z26" s="49">
        <f t="shared" si="9"/>
        <v>1121.5</v>
      </c>
      <c r="AA26" s="57">
        <f t="shared" si="10"/>
        <v>1121.5</v>
      </c>
      <c r="AB26" s="57">
        <v>0</v>
      </c>
      <c r="AC26" s="48">
        <v>1121.5</v>
      </c>
      <c r="AD26" s="57">
        <f t="shared" si="11"/>
        <v>0</v>
      </c>
      <c r="AE26" s="57">
        <v>0</v>
      </c>
      <c r="AF26" s="48">
        <v>0</v>
      </c>
      <c r="AG26" s="57">
        <f t="shared" si="12"/>
        <v>0</v>
      </c>
      <c r="AH26" s="57">
        <v>0</v>
      </c>
      <c r="AI26" s="48">
        <v>0</v>
      </c>
      <c r="AJ26" s="57">
        <f t="shared" si="13"/>
        <v>0</v>
      </c>
      <c r="AK26" s="57">
        <v>0</v>
      </c>
      <c r="AL26" s="48">
        <v>0</v>
      </c>
      <c r="AM26" s="57">
        <f t="shared" si="14"/>
        <v>0</v>
      </c>
      <c r="AN26" s="57">
        <v>0</v>
      </c>
      <c r="AO26" s="48">
        <v>0</v>
      </c>
    </row>
    <row r="27" spans="1:41" ht="19.5" customHeight="1">
      <c r="A27" s="37" t="s">
        <v>38</v>
      </c>
      <c r="B27" s="37" t="s">
        <v>38</v>
      </c>
      <c r="C27" s="37" t="s">
        <v>38</v>
      </c>
      <c r="D27" s="37" t="s">
        <v>224</v>
      </c>
      <c r="E27" s="57">
        <f t="shared" si="0"/>
        <v>190.2</v>
      </c>
      <c r="F27" s="57">
        <f t="shared" si="1"/>
        <v>0</v>
      </c>
      <c r="G27" s="57">
        <f t="shared" si="2"/>
        <v>0</v>
      </c>
      <c r="H27" s="57">
        <v>0</v>
      </c>
      <c r="I27" s="48">
        <v>0</v>
      </c>
      <c r="J27" s="57">
        <f t="shared" si="3"/>
        <v>0</v>
      </c>
      <c r="K27" s="57">
        <v>0</v>
      </c>
      <c r="L27" s="48">
        <v>0</v>
      </c>
      <c r="M27" s="57">
        <f t="shared" si="4"/>
        <v>0</v>
      </c>
      <c r="N27" s="57">
        <v>0</v>
      </c>
      <c r="O27" s="48">
        <v>0</v>
      </c>
      <c r="P27" s="49">
        <f t="shared" si="5"/>
        <v>0</v>
      </c>
      <c r="Q27" s="57">
        <f t="shared" si="6"/>
        <v>0</v>
      </c>
      <c r="R27" s="57">
        <v>0</v>
      </c>
      <c r="S27" s="48">
        <v>0</v>
      </c>
      <c r="T27" s="57">
        <f t="shared" si="7"/>
        <v>0</v>
      </c>
      <c r="U27" s="57">
        <v>0</v>
      </c>
      <c r="V27" s="57">
        <v>0</v>
      </c>
      <c r="W27" s="57">
        <f t="shared" si="8"/>
        <v>0</v>
      </c>
      <c r="X27" s="57">
        <v>0</v>
      </c>
      <c r="Y27" s="48">
        <v>0</v>
      </c>
      <c r="Z27" s="49">
        <f t="shared" si="9"/>
        <v>190.2</v>
      </c>
      <c r="AA27" s="57">
        <f t="shared" si="10"/>
        <v>190.2</v>
      </c>
      <c r="AB27" s="57">
        <v>0</v>
      </c>
      <c r="AC27" s="48">
        <v>190.2</v>
      </c>
      <c r="AD27" s="57">
        <f t="shared" si="11"/>
        <v>0</v>
      </c>
      <c r="AE27" s="57">
        <v>0</v>
      </c>
      <c r="AF27" s="48">
        <v>0</v>
      </c>
      <c r="AG27" s="57">
        <f t="shared" si="12"/>
        <v>0</v>
      </c>
      <c r="AH27" s="57">
        <v>0</v>
      </c>
      <c r="AI27" s="48">
        <v>0</v>
      </c>
      <c r="AJ27" s="57">
        <f t="shared" si="13"/>
        <v>0</v>
      </c>
      <c r="AK27" s="57">
        <v>0</v>
      </c>
      <c r="AL27" s="48">
        <v>0</v>
      </c>
      <c r="AM27" s="57">
        <f t="shared" si="14"/>
        <v>0</v>
      </c>
      <c r="AN27" s="57">
        <v>0</v>
      </c>
      <c r="AO27" s="48">
        <v>0</v>
      </c>
    </row>
    <row r="28" spans="1:41" ht="19.5" customHeight="1">
      <c r="A28" s="37" t="s">
        <v>225</v>
      </c>
      <c r="B28" s="37" t="s">
        <v>110</v>
      </c>
      <c r="C28" s="37" t="s">
        <v>87</v>
      </c>
      <c r="D28" s="37" t="s">
        <v>223</v>
      </c>
      <c r="E28" s="57">
        <f t="shared" si="0"/>
        <v>190.2</v>
      </c>
      <c r="F28" s="57">
        <f t="shared" si="1"/>
        <v>0</v>
      </c>
      <c r="G28" s="57">
        <f t="shared" si="2"/>
        <v>0</v>
      </c>
      <c r="H28" s="57">
        <v>0</v>
      </c>
      <c r="I28" s="48">
        <v>0</v>
      </c>
      <c r="J28" s="57">
        <f t="shared" si="3"/>
        <v>0</v>
      </c>
      <c r="K28" s="57">
        <v>0</v>
      </c>
      <c r="L28" s="48">
        <v>0</v>
      </c>
      <c r="M28" s="57">
        <f t="shared" si="4"/>
        <v>0</v>
      </c>
      <c r="N28" s="57">
        <v>0</v>
      </c>
      <c r="O28" s="48">
        <v>0</v>
      </c>
      <c r="P28" s="49">
        <f t="shared" si="5"/>
        <v>0</v>
      </c>
      <c r="Q28" s="57">
        <f t="shared" si="6"/>
        <v>0</v>
      </c>
      <c r="R28" s="57">
        <v>0</v>
      </c>
      <c r="S28" s="48">
        <v>0</v>
      </c>
      <c r="T28" s="57">
        <f t="shared" si="7"/>
        <v>0</v>
      </c>
      <c r="U28" s="57">
        <v>0</v>
      </c>
      <c r="V28" s="57">
        <v>0</v>
      </c>
      <c r="W28" s="57">
        <f t="shared" si="8"/>
        <v>0</v>
      </c>
      <c r="X28" s="57">
        <v>0</v>
      </c>
      <c r="Y28" s="48">
        <v>0</v>
      </c>
      <c r="Z28" s="49">
        <f t="shared" si="9"/>
        <v>190.2</v>
      </c>
      <c r="AA28" s="57">
        <f t="shared" si="10"/>
        <v>190.2</v>
      </c>
      <c r="AB28" s="57">
        <v>0</v>
      </c>
      <c r="AC28" s="48">
        <v>190.2</v>
      </c>
      <c r="AD28" s="57">
        <f t="shared" si="11"/>
        <v>0</v>
      </c>
      <c r="AE28" s="57">
        <v>0</v>
      </c>
      <c r="AF28" s="48">
        <v>0</v>
      </c>
      <c r="AG28" s="57">
        <f t="shared" si="12"/>
        <v>0</v>
      </c>
      <c r="AH28" s="57">
        <v>0</v>
      </c>
      <c r="AI28" s="48">
        <v>0</v>
      </c>
      <c r="AJ28" s="57">
        <f t="shared" si="13"/>
        <v>0</v>
      </c>
      <c r="AK28" s="57">
        <v>0</v>
      </c>
      <c r="AL28" s="48">
        <v>0</v>
      </c>
      <c r="AM28" s="57">
        <f t="shared" si="14"/>
        <v>0</v>
      </c>
      <c r="AN28" s="57">
        <v>0</v>
      </c>
      <c r="AO28" s="48">
        <v>0</v>
      </c>
    </row>
    <row r="29" spans="1:41" ht="19.5" customHeight="1">
      <c r="A29" s="37" t="s">
        <v>38</v>
      </c>
      <c r="B29" s="37" t="s">
        <v>38</v>
      </c>
      <c r="C29" s="37" t="s">
        <v>38</v>
      </c>
      <c r="D29" s="37" t="s">
        <v>226</v>
      </c>
      <c r="E29" s="57">
        <f t="shared" si="0"/>
        <v>0.18</v>
      </c>
      <c r="F29" s="57">
        <f t="shared" si="1"/>
        <v>0.18</v>
      </c>
      <c r="G29" s="57">
        <f t="shared" si="2"/>
        <v>0.18</v>
      </c>
      <c r="H29" s="57">
        <v>0.18</v>
      </c>
      <c r="I29" s="48">
        <v>0</v>
      </c>
      <c r="J29" s="57">
        <f t="shared" si="3"/>
        <v>0</v>
      </c>
      <c r="K29" s="57">
        <v>0</v>
      </c>
      <c r="L29" s="48">
        <v>0</v>
      </c>
      <c r="M29" s="57">
        <f t="shared" si="4"/>
        <v>0</v>
      </c>
      <c r="N29" s="57">
        <v>0</v>
      </c>
      <c r="O29" s="48">
        <v>0</v>
      </c>
      <c r="P29" s="49">
        <f t="shared" si="5"/>
        <v>0</v>
      </c>
      <c r="Q29" s="57">
        <f t="shared" si="6"/>
        <v>0</v>
      </c>
      <c r="R29" s="57">
        <v>0</v>
      </c>
      <c r="S29" s="48">
        <v>0</v>
      </c>
      <c r="T29" s="57">
        <f t="shared" si="7"/>
        <v>0</v>
      </c>
      <c r="U29" s="57">
        <v>0</v>
      </c>
      <c r="V29" s="57">
        <v>0</v>
      </c>
      <c r="W29" s="57">
        <f t="shared" si="8"/>
        <v>0</v>
      </c>
      <c r="X29" s="57">
        <v>0</v>
      </c>
      <c r="Y29" s="48">
        <v>0</v>
      </c>
      <c r="Z29" s="49">
        <f t="shared" si="9"/>
        <v>0</v>
      </c>
      <c r="AA29" s="57">
        <f t="shared" si="10"/>
        <v>0</v>
      </c>
      <c r="AB29" s="57">
        <v>0</v>
      </c>
      <c r="AC29" s="48">
        <v>0</v>
      </c>
      <c r="AD29" s="57">
        <f t="shared" si="11"/>
        <v>0</v>
      </c>
      <c r="AE29" s="57">
        <v>0</v>
      </c>
      <c r="AF29" s="48">
        <v>0</v>
      </c>
      <c r="AG29" s="57">
        <f t="shared" si="12"/>
        <v>0</v>
      </c>
      <c r="AH29" s="57">
        <v>0</v>
      </c>
      <c r="AI29" s="48">
        <v>0</v>
      </c>
      <c r="AJ29" s="57">
        <f t="shared" si="13"/>
        <v>0</v>
      </c>
      <c r="AK29" s="57">
        <v>0</v>
      </c>
      <c r="AL29" s="48">
        <v>0</v>
      </c>
      <c r="AM29" s="57">
        <f t="shared" si="14"/>
        <v>0</v>
      </c>
      <c r="AN29" s="57">
        <v>0</v>
      </c>
      <c r="AO29" s="48">
        <v>0</v>
      </c>
    </row>
    <row r="30" spans="1:41" ht="19.5" customHeight="1">
      <c r="A30" s="37" t="s">
        <v>227</v>
      </c>
      <c r="B30" s="37" t="s">
        <v>91</v>
      </c>
      <c r="C30" s="37" t="s">
        <v>87</v>
      </c>
      <c r="D30" s="37" t="s">
        <v>228</v>
      </c>
      <c r="E30" s="57">
        <f t="shared" si="0"/>
        <v>0.18</v>
      </c>
      <c r="F30" s="57">
        <f t="shared" si="1"/>
        <v>0.18</v>
      </c>
      <c r="G30" s="57">
        <f t="shared" si="2"/>
        <v>0.18</v>
      </c>
      <c r="H30" s="57">
        <v>0.18</v>
      </c>
      <c r="I30" s="48">
        <v>0</v>
      </c>
      <c r="J30" s="57">
        <f t="shared" si="3"/>
        <v>0</v>
      </c>
      <c r="K30" s="57">
        <v>0</v>
      </c>
      <c r="L30" s="48">
        <v>0</v>
      </c>
      <c r="M30" s="57">
        <f t="shared" si="4"/>
        <v>0</v>
      </c>
      <c r="N30" s="57">
        <v>0</v>
      </c>
      <c r="O30" s="48">
        <v>0</v>
      </c>
      <c r="P30" s="49">
        <f t="shared" si="5"/>
        <v>0</v>
      </c>
      <c r="Q30" s="57">
        <f t="shared" si="6"/>
        <v>0</v>
      </c>
      <c r="R30" s="57">
        <v>0</v>
      </c>
      <c r="S30" s="48">
        <v>0</v>
      </c>
      <c r="T30" s="57">
        <f t="shared" si="7"/>
        <v>0</v>
      </c>
      <c r="U30" s="57">
        <v>0</v>
      </c>
      <c r="V30" s="57">
        <v>0</v>
      </c>
      <c r="W30" s="57">
        <f t="shared" si="8"/>
        <v>0</v>
      </c>
      <c r="X30" s="57">
        <v>0</v>
      </c>
      <c r="Y30" s="48">
        <v>0</v>
      </c>
      <c r="Z30" s="49">
        <f t="shared" si="9"/>
        <v>0</v>
      </c>
      <c r="AA30" s="57">
        <f t="shared" si="10"/>
        <v>0</v>
      </c>
      <c r="AB30" s="57">
        <v>0</v>
      </c>
      <c r="AC30" s="48">
        <v>0</v>
      </c>
      <c r="AD30" s="57">
        <f t="shared" si="11"/>
        <v>0</v>
      </c>
      <c r="AE30" s="57">
        <v>0</v>
      </c>
      <c r="AF30" s="48">
        <v>0</v>
      </c>
      <c r="AG30" s="57">
        <f t="shared" si="12"/>
        <v>0</v>
      </c>
      <c r="AH30" s="57">
        <v>0</v>
      </c>
      <c r="AI30" s="48">
        <v>0</v>
      </c>
      <c r="AJ30" s="57">
        <f t="shared" si="13"/>
        <v>0</v>
      </c>
      <c r="AK30" s="57">
        <v>0</v>
      </c>
      <c r="AL30" s="48">
        <v>0</v>
      </c>
      <c r="AM30" s="57">
        <f t="shared" si="14"/>
        <v>0</v>
      </c>
      <c r="AN30" s="57">
        <v>0</v>
      </c>
      <c r="AO30" s="48">
        <v>0</v>
      </c>
    </row>
    <row r="31" spans="1:41" ht="19.5" customHeight="1">
      <c r="A31" s="37" t="s">
        <v>38</v>
      </c>
      <c r="B31" s="37" t="s">
        <v>38</v>
      </c>
      <c r="C31" s="37" t="s">
        <v>38</v>
      </c>
      <c r="D31" s="37" t="s">
        <v>229</v>
      </c>
      <c r="E31" s="57">
        <f t="shared" si="0"/>
        <v>11691.41</v>
      </c>
      <c r="F31" s="57">
        <f t="shared" si="1"/>
        <v>0</v>
      </c>
      <c r="G31" s="57">
        <f t="shared" si="2"/>
        <v>0</v>
      </c>
      <c r="H31" s="57">
        <v>0</v>
      </c>
      <c r="I31" s="48">
        <v>0</v>
      </c>
      <c r="J31" s="57">
        <f t="shared" si="3"/>
        <v>0</v>
      </c>
      <c r="K31" s="57">
        <v>0</v>
      </c>
      <c r="L31" s="48">
        <v>0</v>
      </c>
      <c r="M31" s="57">
        <f t="shared" si="4"/>
        <v>0</v>
      </c>
      <c r="N31" s="57">
        <v>0</v>
      </c>
      <c r="O31" s="48">
        <v>0</v>
      </c>
      <c r="P31" s="49">
        <f t="shared" si="5"/>
        <v>0</v>
      </c>
      <c r="Q31" s="57">
        <f t="shared" si="6"/>
        <v>0</v>
      </c>
      <c r="R31" s="57">
        <v>0</v>
      </c>
      <c r="S31" s="48">
        <v>0</v>
      </c>
      <c r="T31" s="57">
        <f t="shared" si="7"/>
        <v>0</v>
      </c>
      <c r="U31" s="57">
        <v>0</v>
      </c>
      <c r="V31" s="57">
        <v>0</v>
      </c>
      <c r="W31" s="57">
        <f t="shared" si="8"/>
        <v>0</v>
      </c>
      <c r="X31" s="57">
        <v>0</v>
      </c>
      <c r="Y31" s="48">
        <v>0</v>
      </c>
      <c r="Z31" s="49">
        <f t="shared" si="9"/>
        <v>11691.41</v>
      </c>
      <c r="AA31" s="57">
        <f t="shared" si="10"/>
        <v>11691.41</v>
      </c>
      <c r="AB31" s="57">
        <v>0</v>
      </c>
      <c r="AC31" s="48">
        <v>11691.41</v>
      </c>
      <c r="AD31" s="57">
        <f t="shared" si="11"/>
        <v>0</v>
      </c>
      <c r="AE31" s="57">
        <v>0</v>
      </c>
      <c r="AF31" s="48">
        <v>0</v>
      </c>
      <c r="AG31" s="57">
        <f t="shared" si="12"/>
        <v>0</v>
      </c>
      <c r="AH31" s="57">
        <v>0</v>
      </c>
      <c r="AI31" s="48">
        <v>0</v>
      </c>
      <c r="AJ31" s="57">
        <f t="shared" si="13"/>
        <v>0</v>
      </c>
      <c r="AK31" s="57">
        <v>0</v>
      </c>
      <c r="AL31" s="48">
        <v>0</v>
      </c>
      <c r="AM31" s="57">
        <f t="shared" si="14"/>
        <v>0</v>
      </c>
      <c r="AN31" s="57">
        <v>0</v>
      </c>
      <c r="AO31" s="48">
        <v>0</v>
      </c>
    </row>
    <row r="32" spans="1:41" ht="19.5" customHeight="1">
      <c r="A32" s="37" t="s">
        <v>230</v>
      </c>
      <c r="B32" s="37" t="s">
        <v>110</v>
      </c>
      <c r="C32" s="37" t="s">
        <v>87</v>
      </c>
      <c r="D32" s="37" t="s">
        <v>231</v>
      </c>
      <c r="E32" s="57">
        <f t="shared" si="0"/>
        <v>11691.41</v>
      </c>
      <c r="F32" s="57">
        <f t="shared" si="1"/>
        <v>0</v>
      </c>
      <c r="G32" s="57">
        <f t="shared" si="2"/>
        <v>0</v>
      </c>
      <c r="H32" s="57">
        <v>0</v>
      </c>
      <c r="I32" s="48">
        <v>0</v>
      </c>
      <c r="J32" s="57">
        <f t="shared" si="3"/>
        <v>0</v>
      </c>
      <c r="K32" s="57">
        <v>0</v>
      </c>
      <c r="L32" s="48">
        <v>0</v>
      </c>
      <c r="M32" s="57">
        <f t="shared" si="4"/>
        <v>0</v>
      </c>
      <c r="N32" s="57">
        <v>0</v>
      </c>
      <c r="O32" s="48">
        <v>0</v>
      </c>
      <c r="P32" s="49">
        <f t="shared" si="5"/>
        <v>0</v>
      </c>
      <c r="Q32" s="57">
        <f t="shared" si="6"/>
        <v>0</v>
      </c>
      <c r="R32" s="57">
        <v>0</v>
      </c>
      <c r="S32" s="48">
        <v>0</v>
      </c>
      <c r="T32" s="57">
        <f t="shared" si="7"/>
        <v>0</v>
      </c>
      <c r="U32" s="57">
        <v>0</v>
      </c>
      <c r="V32" s="57">
        <v>0</v>
      </c>
      <c r="W32" s="57">
        <f t="shared" si="8"/>
        <v>0</v>
      </c>
      <c r="X32" s="57">
        <v>0</v>
      </c>
      <c r="Y32" s="48">
        <v>0</v>
      </c>
      <c r="Z32" s="49">
        <f t="shared" si="9"/>
        <v>11691.41</v>
      </c>
      <c r="AA32" s="57">
        <f t="shared" si="10"/>
        <v>11691.41</v>
      </c>
      <c r="AB32" s="57">
        <v>0</v>
      </c>
      <c r="AC32" s="48">
        <v>11691.41</v>
      </c>
      <c r="AD32" s="57">
        <f t="shared" si="11"/>
        <v>0</v>
      </c>
      <c r="AE32" s="57">
        <v>0</v>
      </c>
      <c r="AF32" s="48">
        <v>0</v>
      </c>
      <c r="AG32" s="57">
        <f t="shared" si="12"/>
        <v>0</v>
      </c>
      <c r="AH32" s="57">
        <v>0</v>
      </c>
      <c r="AI32" s="48">
        <v>0</v>
      </c>
      <c r="AJ32" s="57">
        <f t="shared" si="13"/>
        <v>0</v>
      </c>
      <c r="AK32" s="57">
        <v>0</v>
      </c>
      <c r="AL32" s="48">
        <v>0</v>
      </c>
      <c r="AM32" s="57">
        <f t="shared" si="14"/>
        <v>0</v>
      </c>
      <c r="AN32" s="57">
        <v>0</v>
      </c>
      <c r="AO32" s="48">
        <v>0</v>
      </c>
    </row>
    <row r="33" spans="1:41" ht="19.5" customHeight="1">
      <c r="A33" s="37" t="s">
        <v>38</v>
      </c>
      <c r="B33" s="37" t="s">
        <v>38</v>
      </c>
      <c r="C33" s="37" t="s">
        <v>38</v>
      </c>
      <c r="D33" s="37" t="s">
        <v>113</v>
      </c>
      <c r="E33" s="57">
        <f t="shared" si="0"/>
        <v>1042.62</v>
      </c>
      <c r="F33" s="57">
        <f t="shared" si="1"/>
        <v>1042.62</v>
      </c>
      <c r="G33" s="57">
        <f t="shared" si="2"/>
        <v>1042.62</v>
      </c>
      <c r="H33" s="57">
        <v>558.62</v>
      </c>
      <c r="I33" s="48">
        <v>484</v>
      </c>
      <c r="J33" s="57">
        <f t="shared" si="3"/>
        <v>0</v>
      </c>
      <c r="K33" s="57">
        <v>0</v>
      </c>
      <c r="L33" s="48">
        <v>0</v>
      </c>
      <c r="M33" s="57">
        <f t="shared" si="4"/>
        <v>0</v>
      </c>
      <c r="N33" s="57">
        <v>0</v>
      </c>
      <c r="O33" s="48">
        <v>0</v>
      </c>
      <c r="P33" s="49">
        <f t="shared" si="5"/>
        <v>0</v>
      </c>
      <c r="Q33" s="57">
        <f t="shared" si="6"/>
        <v>0</v>
      </c>
      <c r="R33" s="57">
        <v>0</v>
      </c>
      <c r="S33" s="48">
        <v>0</v>
      </c>
      <c r="T33" s="57">
        <f t="shared" si="7"/>
        <v>0</v>
      </c>
      <c r="U33" s="57">
        <v>0</v>
      </c>
      <c r="V33" s="57">
        <v>0</v>
      </c>
      <c r="W33" s="57">
        <f t="shared" si="8"/>
        <v>0</v>
      </c>
      <c r="X33" s="57">
        <v>0</v>
      </c>
      <c r="Y33" s="48">
        <v>0</v>
      </c>
      <c r="Z33" s="49">
        <f t="shared" si="9"/>
        <v>0</v>
      </c>
      <c r="AA33" s="57">
        <f t="shared" si="10"/>
        <v>0</v>
      </c>
      <c r="AB33" s="57">
        <v>0</v>
      </c>
      <c r="AC33" s="48">
        <v>0</v>
      </c>
      <c r="AD33" s="57">
        <f t="shared" si="11"/>
        <v>0</v>
      </c>
      <c r="AE33" s="57">
        <v>0</v>
      </c>
      <c r="AF33" s="48">
        <v>0</v>
      </c>
      <c r="AG33" s="57">
        <f t="shared" si="12"/>
        <v>0</v>
      </c>
      <c r="AH33" s="57">
        <v>0</v>
      </c>
      <c r="AI33" s="48">
        <v>0</v>
      </c>
      <c r="AJ33" s="57">
        <f t="shared" si="13"/>
        <v>0</v>
      </c>
      <c r="AK33" s="57">
        <v>0</v>
      </c>
      <c r="AL33" s="48">
        <v>0</v>
      </c>
      <c r="AM33" s="57">
        <f t="shared" si="14"/>
        <v>0</v>
      </c>
      <c r="AN33" s="57">
        <v>0</v>
      </c>
      <c r="AO33" s="48">
        <v>0</v>
      </c>
    </row>
    <row r="34" spans="1:41" ht="19.5" customHeight="1">
      <c r="A34" s="37" t="s">
        <v>38</v>
      </c>
      <c r="B34" s="37" t="s">
        <v>38</v>
      </c>
      <c r="C34" s="37" t="s">
        <v>38</v>
      </c>
      <c r="D34" s="37" t="s">
        <v>114</v>
      </c>
      <c r="E34" s="57">
        <f t="shared" si="0"/>
        <v>1042.62</v>
      </c>
      <c r="F34" s="57">
        <f t="shared" si="1"/>
        <v>1042.62</v>
      </c>
      <c r="G34" s="57">
        <f t="shared" si="2"/>
        <v>1042.62</v>
      </c>
      <c r="H34" s="57">
        <v>558.62</v>
      </c>
      <c r="I34" s="48">
        <v>484</v>
      </c>
      <c r="J34" s="57">
        <f t="shared" si="3"/>
        <v>0</v>
      </c>
      <c r="K34" s="57">
        <v>0</v>
      </c>
      <c r="L34" s="48">
        <v>0</v>
      </c>
      <c r="M34" s="57">
        <f t="shared" si="4"/>
        <v>0</v>
      </c>
      <c r="N34" s="57">
        <v>0</v>
      </c>
      <c r="O34" s="48">
        <v>0</v>
      </c>
      <c r="P34" s="49">
        <f t="shared" si="5"/>
        <v>0</v>
      </c>
      <c r="Q34" s="57">
        <f t="shared" si="6"/>
        <v>0</v>
      </c>
      <c r="R34" s="57">
        <v>0</v>
      </c>
      <c r="S34" s="48">
        <v>0</v>
      </c>
      <c r="T34" s="57">
        <f t="shared" si="7"/>
        <v>0</v>
      </c>
      <c r="U34" s="57">
        <v>0</v>
      </c>
      <c r="V34" s="57">
        <v>0</v>
      </c>
      <c r="W34" s="57">
        <f t="shared" si="8"/>
        <v>0</v>
      </c>
      <c r="X34" s="57">
        <v>0</v>
      </c>
      <c r="Y34" s="48">
        <v>0</v>
      </c>
      <c r="Z34" s="49">
        <f t="shared" si="9"/>
        <v>0</v>
      </c>
      <c r="AA34" s="57">
        <f t="shared" si="10"/>
        <v>0</v>
      </c>
      <c r="AB34" s="57">
        <v>0</v>
      </c>
      <c r="AC34" s="48">
        <v>0</v>
      </c>
      <c r="AD34" s="57">
        <f t="shared" si="11"/>
        <v>0</v>
      </c>
      <c r="AE34" s="57">
        <v>0</v>
      </c>
      <c r="AF34" s="48">
        <v>0</v>
      </c>
      <c r="AG34" s="57">
        <f t="shared" si="12"/>
        <v>0</v>
      </c>
      <c r="AH34" s="57">
        <v>0</v>
      </c>
      <c r="AI34" s="48">
        <v>0</v>
      </c>
      <c r="AJ34" s="57">
        <f t="shared" si="13"/>
        <v>0</v>
      </c>
      <c r="AK34" s="57">
        <v>0</v>
      </c>
      <c r="AL34" s="48">
        <v>0</v>
      </c>
      <c r="AM34" s="57">
        <f t="shared" si="14"/>
        <v>0</v>
      </c>
      <c r="AN34" s="57">
        <v>0</v>
      </c>
      <c r="AO34" s="48">
        <v>0</v>
      </c>
    </row>
    <row r="35" spans="1:41" ht="19.5" customHeight="1">
      <c r="A35" s="37" t="s">
        <v>38</v>
      </c>
      <c r="B35" s="37" t="s">
        <v>38</v>
      </c>
      <c r="C35" s="37" t="s">
        <v>38</v>
      </c>
      <c r="D35" s="37" t="s">
        <v>203</v>
      </c>
      <c r="E35" s="57">
        <f t="shared" si="0"/>
        <v>435.51</v>
      </c>
      <c r="F35" s="57">
        <f t="shared" si="1"/>
        <v>435.51</v>
      </c>
      <c r="G35" s="57">
        <f t="shared" si="2"/>
        <v>435.51</v>
      </c>
      <c r="H35" s="57">
        <v>365.51</v>
      </c>
      <c r="I35" s="48">
        <v>70</v>
      </c>
      <c r="J35" s="57">
        <f t="shared" si="3"/>
        <v>0</v>
      </c>
      <c r="K35" s="57">
        <v>0</v>
      </c>
      <c r="L35" s="48">
        <v>0</v>
      </c>
      <c r="M35" s="57">
        <f t="shared" si="4"/>
        <v>0</v>
      </c>
      <c r="N35" s="57">
        <v>0</v>
      </c>
      <c r="O35" s="48">
        <v>0</v>
      </c>
      <c r="P35" s="49">
        <f t="shared" si="5"/>
        <v>0</v>
      </c>
      <c r="Q35" s="57">
        <f t="shared" si="6"/>
        <v>0</v>
      </c>
      <c r="R35" s="57">
        <v>0</v>
      </c>
      <c r="S35" s="48">
        <v>0</v>
      </c>
      <c r="T35" s="57">
        <f t="shared" si="7"/>
        <v>0</v>
      </c>
      <c r="U35" s="57">
        <v>0</v>
      </c>
      <c r="V35" s="57">
        <v>0</v>
      </c>
      <c r="W35" s="57">
        <f t="shared" si="8"/>
        <v>0</v>
      </c>
      <c r="X35" s="57">
        <v>0</v>
      </c>
      <c r="Y35" s="48">
        <v>0</v>
      </c>
      <c r="Z35" s="49">
        <f t="shared" si="9"/>
        <v>0</v>
      </c>
      <c r="AA35" s="57">
        <f t="shared" si="10"/>
        <v>0</v>
      </c>
      <c r="AB35" s="57">
        <v>0</v>
      </c>
      <c r="AC35" s="48">
        <v>0</v>
      </c>
      <c r="AD35" s="57">
        <f t="shared" si="11"/>
        <v>0</v>
      </c>
      <c r="AE35" s="57">
        <v>0</v>
      </c>
      <c r="AF35" s="48">
        <v>0</v>
      </c>
      <c r="AG35" s="57">
        <f t="shared" si="12"/>
        <v>0</v>
      </c>
      <c r="AH35" s="57">
        <v>0</v>
      </c>
      <c r="AI35" s="48">
        <v>0</v>
      </c>
      <c r="AJ35" s="57">
        <f t="shared" si="13"/>
        <v>0</v>
      </c>
      <c r="AK35" s="57">
        <v>0</v>
      </c>
      <c r="AL35" s="48">
        <v>0</v>
      </c>
      <c r="AM35" s="57">
        <f t="shared" si="14"/>
        <v>0</v>
      </c>
      <c r="AN35" s="57">
        <v>0</v>
      </c>
      <c r="AO35" s="48">
        <v>0</v>
      </c>
    </row>
    <row r="36" spans="1:41" ht="19.5" customHeight="1">
      <c r="A36" s="37" t="s">
        <v>204</v>
      </c>
      <c r="B36" s="37" t="s">
        <v>91</v>
      </c>
      <c r="C36" s="37" t="s">
        <v>115</v>
      </c>
      <c r="D36" s="37" t="s">
        <v>205</v>
      </c>
      <c r="E36" s="57">
        <f t="shared" si="0"/>
        <v>257.04</v>
      </c>
      <c r="F36" s="57">
        <f t="shared" si="1"/>
        <v>257.04</v>
      </c>
      <c r="G36" s="57">
        <f t="shared" si="2"/>
        <v>257.04</v>
      </c>
      <c r="H36" s="57">
        <v>257.04</v>
      </c>
      <c r="I36" s="48">
        <v>0</v>
      </c>
      <c r="J36" s="57">
        <f t="shared" si="3"/>
        <v>0</v>
      </c>
      <c r="K36" s="57">
        <v>0</v>
      </c>
      <c r="L36" s="48">
        <v>0</v>
      </c>
      <c r="M36" s="57">
        <f t="shared" si="4"/>
        <v>0</v>
      </c>
      <c r="N36" s="57">
        <v>0</v>
      </c>
      <c r="O36" s="48">
        <v>0</v>
      </c>
      <c r="P36" s="49">
        <f t="shared" si="5"/>
        <v>0</v>
      </c>
      <c r="Q36" s="57">
        <f t="shared" si="6"/>
        <v>0</v>
      </c>
      <c r="R36" s="57">
        <v>0</v>
      </c>
      <c r="S36" s="48">
        <v>0</v>
      </c>
      <c r="T36" s="57">
        <f t="shared" si="7"/>
        <v>0</v>
      </c>
      <c r="U36" s="57">
        <v>0</v>
      </c>
      <c r="V36" s="57">
        <v>0</v>
      </c>
      <c r="W36" s="57">
        <f t="shared" si="8"/>
        <v>0</v>
      </c>
      <c r="X36" s="57">
        <v>0</v>
      </c>
      <c r="Y36" s="48">
        <v>0</v>
      </c>
      <c r="Z36" s="49">
        <f t="shared" si="9"/>
        <v>0</v>
      </c>
      <c r="AA36" s="57">
        <f t="shared" si="10"/>
        <v>0</v>
      </c>
      <c r="AB36" s="57">
        <v>0</v>
      </c>
      <c r="AC36" s="48">
        <v>0</v>
      </c>
      <c r="AD36" s="57">
        <f t="shared" si="11"/>
        <v>0</v>
      </c>
      <c r="AE36" s="57">
        <v>0</v>
      </c>
      <c r="AF36" s="48">
        <v>0</v>
      </c>
      <c r="AG36" s="57">
        <f t="shared" si="12"/>
        <v>0</v>
      </c>
      <c r="AH36" s="57">
        <v>0</v>
      </c>
      <c r="AI36" s="48">
        <v>0</v>
      </c>
      <c r="AJ36" s="57">
        <f t="shared" si="13"/>
        <v>0</v>
      </c>
      <c r="AK36" s="57">
        <v>0</v>
      </c>
      <c r="AL36" s="48">
        <v>0</v>
      </c>
      <c r="AM36" s="57">
        <f t="shared" si="14"/>
        <v>0</v>
      </c>
      <c r="AN36" s="57">
        <v>0</v>
      </c>
      <c r="AO36" s="48">
        <v>0</v>
      </c>
    </row>
    <row r="37" spans="1:41" ht="19.5" customHeight="1">
      <c r="A37" s="37" t="s">
        <v>204</v>
      </c>
      <c r="B37" s="37" t="s">
        <v>99</v>
      </c>
      <c r="C37" s="37" t="s">
        <v>115</v>
      </c>
      <c r="D37" s="37" t="s">
        <v>206</v>
      </c>
      <c r="E37" s="57">
        <f t="shared" si="0"/>
        <v>72.49</v>
      </c>
      <c r="F37" s="57">
        <f t="shared" si="1"/>
        <v>72.49</v>
      </c>
      <c r="G37" s="57">
        <f t="shared" si="2"/>
        <v>72.49</v>
      </c>
      <c r="H37" s="57">
        <v>72.49</v>
      </c>
      <c r="I37" s="48">
        <v>0</v>
      </c>
      <c r="J37" s="57">
        <f t="shared" si="3"/>
        <v>0</v>
      </c>
      <c r="K37" s="57">
        <v>0</v>
      </c>
      <c r="L37" s="48">
        <v>0</v>
      </c>
      <c r="M37" s="57">
        <f t="shared" si="4"/>
        <v>0</v>
      </c>
      <c r="N37" s="57">
        <v>0</v>
      </c>
      <c r="O37" s="48">
        <v>0</v>
      </c>
      <c r="P37" s="49">
        <f t="shared" si="5"/>
        <v>0</v>
      </c>
      <c r="Q37" s="57">
        <f t="shared" si="6"/>
        <v>0</v>
      </c>
      <c r="R37" s="57">
        <v>0</v>
      </c>
      <c r="S37" s="48">
        <v>0</v>
      </c>
      <c r="T37" s="57">
        <f t="shared" si="7"/>
        <v>0</v>
      </c>
      <c r="U37" s="57">
        <v>0</v>
      </c>
      <c r="V37" s="57">
        <v>0</v>
      </c>
      <c r="W37" s="57">
        <f t="shared" si="8"/>
        <v>0</v>
      </c>
      <c r="X37" s="57">
        <v>0</v>
      </c>
      <c r="Y37" s="48">
        <v>0</v>
      </c>
      <c r="Z37" s="49">
        <f t="shared" si="9"/>
        <v>0</v>
      </c>
      <c r="AA37" s="57">
        <f t="shared" si="10"/>
        <v>0</v>
      </c>
      <c r="AB37" s="57">
        <v>0</v>
      </c>
      <c r="AC37" s="48">
        <v>0</v>
      </c>
      <c r="AD37" s="57">
        <f t="shared" si="11"/>
        <v>0</v>
      </c>
      <c r="AE37" s="57">
        <v>0</v>
      </c>
      <c r="AF37" s="48">
        <v>0</v>
      </c>
      <c r="AG37" s="57">
        <f t="shared" si="12"/>
        <v>0</v>
      </c>
      <c r="AH37" s="57">
        <v>0</v>
      </c>
      <c r="AI37" s="48">
        <v>0</v>
      </c>
      <c r="AJ37" s="57">
        <f t="shared" si="13"/>
        <v>0</v>
      </c>
      <c r="AK37" s="57">
        <v>0</v>
      </c>
      <c r="AL37" s="48">
        <v>0</v>
      </c>
      <c r="AM37" s="57">
        <f t="shared" si="14"/>
        <v>0</v>
      </c>
      <c r="AN37" s="57">
        <v>0</v>
      </c>
      <c r="AO37" s="48">
        <v>0</v>
      </c>
    </row>
    <row r="38" spans="1:41" ht="19.5" customHeight="1">
      <c r="A38" s="37" t="s">
        <v>204</v>
      </c>
      <c r="B38" s="37" t="s">
        <v>86</v>
      </c>
      <c r="C38" s="37" t="s">
        <v>115</v>
      </c>
      <c r="D38" s="37" t="s">
        <v>207</v>
      </c>
      <c r="E38" s="57">
        <f t="shared" si="0"/>
        <v>32.27</v>
      </c>
      <c r="F38" s="57">
        <f t="shared" si="1"/>
        <v>32.27</v>
      </c>
      <c r="G38" s="57">
        <f t="shared" si="2"/>
        <v>32.27</v>
      </c>
      <c r="H38" s="57">
        <v>32.27</v>
      </c>
      <c r="I38" s="48">
        <v>0</v>
      </c>
      <c r="J38" s="57">
        <f t="shared" si="3"/>
        <v>0</v>
      </c>
      <c r="K38" s="57">
        <v>0</v>
      </c>
      <c r="L38" s="48">
        <v>0</v>
      </c>
      <c r="M38" s="57">
        <f t="shared" si="4"/>
        <v>0</v>
      </c>
      <c r="N38" s="57">
        <v>0</v>
      </c>
      <c r="O38" s="48">
        <v>0</v>
      </c>
      <c r="P38" s="49">
        <f t="shared" si="5"/>
        <v>0</v>
      </c>
      <c r="Q38" s="57">
        <f t="shared" si="6"/>
        <v>0</v>
      </c>
      <c r="R38" s="57">
        <v>0</v>
      </c>
      <c r="S38" s="48">
        <v>0</v>
      </c>
      <c r="T38" s="57">
        <f t="shared" si="7"/>
        <v>0</v>
      </c>
      <c r="U38" s="57">
        <v>0</v>
      </c>
      <c r="V38" s="57">
        <v>0</v>
      </c>
      <c r="W38" s="57">
        <f t="shared" si="8"/>
        <v>0</v>
      </c>
      <c r="X38" s="57">
        <v>0</v>
      </c>
      <c r="Y38" s="48">
        <v>0</v>
      </c>
      <c r="Z38" s="49">
        <f t="shared" si="9"/>
        <v>0</v>
      </c>
      <c r="AA38" s="57">
        <f t="shared" si="10"/>
        <v>0</v>
      </c>
      <c r="AB38" s="57">
        <v>0</v>
      </c>
      <c r="AC38" s="48">
        <v>0</v>
      </c>
      <c r="AD38" s="57">
        <f t="shared" si="11"/>
        <v>0</v>
      </c>
      <c r="AE38" s="57">
        <v>0</v>
      </c>
      <c r="AF38" s="48">
        <v>0</v>
      </c>
      <c r="AG38" s="57">
        <f t="shared" si="12"/>
        <v>0</v>
      </c>
      <c r="AH38" s="57">
        <v>0</v>
      </c>
      <c r="AI38" s="48">
        <v>0</v>
      </c>
      <c r="AJ38" s="57">
        <f t="shared" si="13"/>
        <v>0</v>
      </c>
      <c r="AK38" s="57">
        <v>0</v>
      </c>
      <c r="AL38" s="48">
        <v>0</v>
      </c>
      <c r="AM38" s="57">
        <f t="shared" si="14"/>
        <v>0</v>
      </c>
      <c r="AN38" s="57">
        <v>0</v>
      </c>
      <c r="AO38" s="48">
        <v>0</v>
      </c>
    </row>
    <row r="39" spans="1:41" ht="19.5" customHeight="1">
      <c r="A39" s="37" t="s">
        <v>204</v>
      </c>
      <c r="B39" s="37" t="s">
        <v>110</v>
      </c>
      <c r="C39" s="37" t="s">
        <v>115</v>
      </c>
      <c r="D39" s="37" t="s">
        <v>208</v>
      </c>
      <c r="E39" s="57">
        <f t="shared" si="0"/>
        <v>73.71</v>
      </c>
      <c r="F39" s="57">
        <f t="shared" si="1"/>
        <v>73.71</v>
      </c>
      <c r="G39" s="57">
        <f t="shared" si="2"/>
        <v>73.71</v>
      </c>
      <c r="H39" s="57">
        <v>3.71</v>
      </c>
      <c r="I39" s="48">
        <v>70</v>
      </c>
      <c r="J39" s="57">
        <f t="shared" si="3"/>
        <v>0</v>
      </c>
      <c r="K39" s="57">
        <v>0</v>
      </c>
      <c r="L39" s="48">
        <v>0</v>
      </c>
      <c r="M39" s="57">
        <f t="shared" si="4"/>
        <v>0</v>
      </c>
      <c r="N39" s="57">
        <v>0</v>
      </c>
      <c r="O39" s="48">
        <v>0</v>
      </c>
      <c r="P39" s="49">
        <f t="shared" si="5"/>
        <v>0</v>
      </c>
      <c r="Q39" s="57">
        <f t="shared" si="6"/>
        <v>0</v>
      </c>
      <c r="R39" s="57">
        <v>0</v>
      </c>
      <c r="S39" s="48">
        <v>0</v>
      </c>
      <c r="T39" s="57">
        <f t="shared" si="7"/>
        <v>0</v>
      </c>
      <c r="U39" s="57">
        <v>0</v>
      </c>
      <c r="V39" s="57">
        <v>0</v>
      </c>
      <c r="W39" s="57">
        <f t="shared" si="8"/>
        <v>0</v>
      </c>
      <c r="X39" s="57">
        <v>0</v>
      </c>
      <c r="Y39" s="48">
        <v>0</v>
      </c>
      <c r="Z39" s="49">
        <f t="shared" si="9"/>
        <v>0</v>
      </c>
      <c r="AA39" s="57">
        <f t="shared" si="10"/>
        <v>0</v>
      </c>
      <c r="AB39" s="57">
        <v>0</v>
      </c>
      <c r="AC39" s="48">
        <v>0</v>
      </c>
      <c r="AD39" s="57">
        <f t="shared" si="11"/>
        <v>0</v>
      </c>
      <c r="AE39" s="57">
        <v>0</v>
      </c>
      <c r="AF39" s="48">
        <v>0</v>
      </c>
      <c r="AG39" s="57">
        <f t="shared" si="12"/>
        <v>0</v>
      </c>
      <c r="AH39" s="57">
        <v>0</v>
      </c>
      <c r="AI39" s="48">
        <v>0</v>
      </c>
      <c r="AJ39" s="57">
        <f t="shared" si="13"/>
        <v>0</v>
      </c>
      <c r="AK39" s="57">
        <v>0</v>
      </c>
      <c r="AL39" s="48">
        <v>0</v>
      </c>
      <c r="AM39" s="57">
        <f t="shared" si="14"/>
        <v>0</v>
      </c>
      <c r="AN39" s="57">
        <v>0</v>
      </c>
      <c r="AO39" s="48">
        <v>0</v>
      </c>
    </row>
    <row r="40" spans="1:41" ht="19.5" customHeight="1">
      <c r="A40" s="37" t="s">
        <v>38</v>
      </c>
      <c r="B40" s="37" t="s">
        <v>38</v>
      </c>
      <c r="C40" s="37" t="s">
        <v>38</v>
      </c>
      <c r="D40" s="37" t="s">
        <v>209</v>
      </c>
      <c r="E40" s="57">
        <f t="shared" si="0"/>
        <v>595.09</v>
      </c>
      <c r="F40" s="57">
        <f t="shared" si="1"/>
        <v>595.09</v>
      </c>
      <c r="G40" s="57">
        <f t="shared" si="2"/>
        <v>595.09</v>
      </c>
      <c r="H40" s="57">
        <v>193.09</v>
      </c>
      <c r="I40" s="48">
        <v>402</v>
      </c>
      <c r="J40" s="57">
        <f t="shared" si="3"/>
        <v>0</v>
      </c>
      <c r="K40" s="57">
        <v>0</v>
      </c>
      <c r="L40" s="48">
        <v>0</v>
      </c>
      <c r="M40" s="57">
        <f t="shared" si="4"/>
        <v>0</v>
      </c>
      <c r="N40" s="57">
        <v>0</v>
      </c>
      <c r="O40" s="48">
        <v>0</v>
      </c>
      <c r="P40" s="49">
        <f t="shared" si="5"/>
        <v>0</v>
      </c>
      <c r="Q40" s="57">
        <f t="shared" si="6"/>
        <v>0</v>
      </c>
      <c r="R40" s="57">
        <v>0</v>
      </c>
      <c r="S40" s="48">
        <v>0</v>
      </c>
      <c r="T40" s="57">
        <f t="shared" si="7"/>
        <v>0</v>
      </c>
      <c r="U40" s="57">
        <v>0</v>
      </c>
      <c r="V40" s="57">
        <v>0</v>
      </c>
      <c r="W40" s="57">
        <f t="shared" si="8"/>
        <v>0</v>
      </c>
      <c r="X40" s="57">
        <v>0</v>
      </c>
      <c r="Y40" s="48">
        <v>0</v>
      </c>
      <c r="Z40" s="49">
        <f t="shared" si="9"/>
        <v>0</v>
      </c>
      <c r="AA40" s="57">
        <f t="shared" si="10"/>
        <v>0</v>
      </c>
      <c r="AB40" s="57">
        <v>0</v>
      </c>
      <c r="AC40" s="48">
        <v>0</v>
      </c>
      <c r="AD40" s="57">
        <f t="shared" si="11"/>
        <v>0</v>
      </c>
      <c r="AE40" s="57">
        <v>0</v>
      </c>
      <c r="AF40" s="48">
        <v>0</v>
      </c>
      <c r="AG40" s="57">
        <f t="shared" si="12"/>
        <v>0</v>
      </c>
      <c r="AH40" s="57">
        <v>0</v>
      </c>
      <c r="AI40" s="48">
        <v>0</v>
      </c>
      <c r="AJ40" s="57">
        <f t="shared" si="13"/>
        <v>0</v>
      </c>
      <c r="AK40" s="57">
        <v>0</v>
      </c>
      <c r="AL40" s="48">
        <v>0</v>
      </c>
      <c r="AM40" s="57">
        <f t="shared" si="14"/>
        <v>0</v>
      </c>
      <c r="AN40" s="57">
        <v>0</v>
      </c>
      <c r="AO40" s="48">
        <v>0</v>
      </c>
    </row>
    <row r="41" spans="1:41" ht="19.5" customHeight="1">
      <c r="A41" s="37" t="s">
        <v>210</v>
      </c>
      <c r="B41" s="37" t="s">
        <v>91</v>
      </c>
      <c r="C41" s="37" t="s">
        <v>115</v>
      </c>
      <c r="D41" s="37" t="s">
        <v>211</v>
      </c>
      <c r="E41" s="57">
        <f t="shared" si="0"/>
        <v>89.44</v>
      </c>
      <c r="F41" s="57">
        <f t="shared" si="1"/>
        <v>89.44</v>
      </c>
      <c r="G41" s="57">
        <f t="shared" si="2"/>
        <v>89.44</v>
      </c>
      <c r="H41" s="57">
        <v>89.44</v>
      </c>
      <c r="I41" s="48">
        <v>0</v>
      </c>
      <c r="J41" s="57">
        <f t="shared" si="3"/>
        <v>0</v>
      </c>
      <c r="K41" s="57">
        <v>0</v>
      </c>
      <c r="L41" s="48">
        <v>0</v>
      </c>
      <c r="M41" s="57">
        <f t="shared" si="4"/>
        <v>0</v>
      </c>
      <c r="N41" s="57">
        <v>0</v>
      </c>
      <c r="O41" s="48">
        <v>0</v>
      </c>
      <c r="P41" s="49">
        <f t="shared" si="5"/>
        <v>0</v>
      </c>
      <c r="Q41" s="57">
        <f t="shared" si="6"/>
        <v>0</v>
      </c>
      <c r="R41" s="57">
        <v>0</v>
      </c>
      <c r="S41" s="48">
        <v>0</v>
      </c>
      <c r="T41" s="57">
        <f t="shared" si="7"/>
        <v>0</v>
      </c>
      <c r="U41" s="57">
        <v>0</v>
      </c>
      <c r="V41" s="57">
        <v>0</v>
      </c>
      <c r="W41" s="57">
        <f t="shared" si="8"/>
        <v>0</v>
      </c>
      <c r="X41" s="57">
        <v>0</v>
      </c>
      <c r="Y41" s="48">
        <v>0</v>
      </c>
      <c r="Z41" s="49">
        <f t="shared" si="9"/>
        <v>0</v>
      </c>
      <c r="AA41" s="57">
        <f t="shared" si="10"/>
        <v>0</v>
      </c>
      <c r="AB41" s="57">
        <v>0</v>
      </c>
      <c r="AC41" s="48">
        <v>0</v>
      </c>
      <c r="AD41" s="57">
        <f t="shared" si="11"/>
        <v>0</v>
      </c>
      <c r="AE41" s="57">
        <v>0</v>
      </c>
      <c r="AF41" s="48">
        <v>0</v>
      </c>
      <c r="AG41" s="57">
        <f t="shared" si="12"/>
        <v>0</v>
      </c>
      <c r="AH41" s="57">
        <v>0</v>
      </c>
      <c r="AI41" s="48">
        <v>0</v>
      </c>
      <c r="AJ41" s="57">
        <f t="shared" si="13"/>
        <v>0</v>
      </c>
      <c r="AK41" s="57">
        <v>0</v>
      </c>
      <c r="AL41" s="48">
        <v>0</v>
      </c>
      <c r="AM41" s="57">
        <f t="shared" si="14"/>
        <v>0</v>
      </c>
      <c r="AN41" s="57">
        <v>0</v>
      </c>
      <c r="AO41" s="48">
        <v>0</v>
      </c>
    </row>
    <row r="42" spans="1:41" ht="19.5" customHeight="1">
      <c r="A42" s="37" t="s">
        <v>210</v>
      </c>
      <c r="B42" s="37" t="s">
        <v>99</v>
      </c>
      <c r="C42" s="37" t="s">
        <v>115</v>
      </c>
      <c r="D42" s="37" t="s">
        <v>212</v>
      </c>
      <c r="E42" s="57">
        <f t="shared" si="0"/>
        <v>4</v>
      </c>
      <c r="F42" s="57">
        <f t="shared" si="1"/>
        <v>4</v>
      </c>
      <c r="G42" s="57">
        <f t="shared" si="2"/>
        <v>4</v>
      </c>
      <c r="H42" s="57">
        <v>4</v>
      </c>
      <c r="I42" s="48">
        <v>0</v>
      </c>
      <c r="J42" s="57">
        <f t="shared" si="3"/>
        <v>0</v>
      </c>
      <c r="K42" s="57">
        <v>0</v>
      </c>
      <c r="L42" s="48">
        <v>0</v>
      </c>
      <c r="M42" s="57">
        <f t="shared" si="4"/>
        <v>0</v>
      </c>
      <c r="N42" s="57">
        <v>0</v>
      </c>
      <c r="O42" s="48">
        <v>0</v>
      </c>
      <c r="P42" s="49">
        <f t="shared" si="5"/>
        <v>0</v>
      </c>
      <c r="Q42" s="57">
        <f t="shared" si="6"/>
        <v>0</v>
      </c>
      <c r="R42" s="57">
        <v>0</v>
      </c>
      <c r="S42" s="48">
        <v>0</v>
      </c>
      <c r="T42" s="57">
        <f t="shared" si="7"/>
        <v>0</v>
      </c>
      <c r="U42" s="57">
        <v>0</v>
      </c>
      <c r="V42" s="57">
        <v>0</v>
      </c>
      <c r="W42" s="57">
        <f t="shared" si="8"/>
        <v>0</v>
      </c>
      <c r="X42" s="57">
        <v>0</v>
      </c>
      <c r="Y42" s="48">
        <v>0</v>
      </c>
      <c r="Z42" s="49">
        <f t="shared" si="9"/>
        <v>0</v>
      </c>
      <c r="AA42" s="57">
        <f t="shared" si="10"/>
        <v>0</v>
      </c>
      <c r="AB42" s="57">
        <v>0</v>
      </c>
      <c r="AC42" s="48">
        <v>0</v>
      </c>
      <c r="AD42" s="57">
        <f t="shared" si="11"/>
        <v>0</v>
      </c>
      <c r="AE42" s="57">
        <v>0</v>
      </c>
      <c r="AF42" s="48">
        <v>0</v>
      </c>
      <c r="AG42" s="57">
        <f t="shared" si="12"/>
        <v>0</v>
      </c>
      <c r="AH42" s="57">
        <v>0</v>
      </c>
      <c r="AI42" s="48">
        <v>0</v>
      </c>
      <c r="AJ42" s="57">
        <f t="shared" si="13"/>
        <v>0</v>
      </c>
      <c r="AK42" s="57">
        <v>0</v>
      </c>
      <c r="AL42" s="48">
        <v>0</v>
      </c>
      <c r="AM42" s="57">
        <f t="shared" si="14"/>
        <v>0</v>
      </c>
      <c r="AN42" s="57">
        <v>0</v>
      </c>
      <c r="AO42" s="48">
        <v>0</v>
      </c>
    </row>
    <row r="43" spans="1:41" ht="19.5" customHeight="1">
      <c r="A43" s="37" t="s">
        <v>210</v>
      </c>
      <c r="B43" s="37" t="s">
        <v>86</v>
      </c>
      <c r="C43" s="37" t="s">
        <v>115</v>
      </c>
      <c r="D43" s="37" t="s">
        <v>213</v>
      </c>
      <c r="E43" s="57">
        <f t="shared" si="0"/>
        <v>15</v>
      </c>
      <c r="F43" s="57">
        <f t="shared" si="1"/>
        <v>15</v>
      </c>
      <c r="G43" s="57">
        <f t="shared" si="2"/>
        <v>15</v>
      </c>
      <c r="H43" s="57">
        <v>15</v>
      </c>
      <c r="I43" s="48">
        <v>0</v>
      </c>
      <c r="J43" s="57">
        <f t="shared" si="3"/>
        <v>0</v>
      </c>
      <c r="K43" s="57">
        <v>0</v>
      </c>
      <c r="L43" s="48">
        <v>0</v>
      </c>
      <c r="M43" s="57">
        <f t="shared" si="4"/>
        <v>0</v>
      </c>
      <c r="N43" s="57">
        <v>0</v>
      </c>
      <c r="O43" s="48">
        <v>0</v>
      </c>
      <c r="P43" s="49">
        <f t="shared" si="5"/>
        <v>0</v>
      </c>
      <c r="Q43" s="57">
        <f t="shared" si="6"/>
        <v>0</v>
      </c>
      <c r="R43" s="57">
        <v>0</v>
      </c>
      <c r="S43" s="48">
        <v>0</v>
      </c>
      <c r="T43" s="57">
        <f t="shared" si="7"/>
        <v>0</v>
      </c>
      <c r="U43" s="57">
        <v>0</v>
      </c>
      <c r="V43" s="57">
        <v>0</v>
      </c>
      <c r="W43" s="57">
        <f t="shared" si="8"/>
        <v>0</v>
      </c>
      <c r="X43" s="57">
        <v>0</v>
      </c>
      <c r="Y43" s="48">
        <v>0</v>
      </c>
      <c r="Z43" s="49">
        <f t="shared" si="9"/>
        <v>0</v>
      </c>
      <c r="AA43" s="57">
        <f t="shared" si="10"/>
        <v>0</v>
      </c>
      <c r="AB43" s="57">
        <v>0</v>
      </c>
      <c r="AC43" s="48">
        <v>0</v>
      </c>
      <c r="AD43" s="57">
        <f t="shared" si="11"/>
        <v>0</v>
      </c>
      <c r="AE43" s="57">
        <v>0</v>
      </c>
      <c r="AF43" s="48">
        <v>0</v>
      </c>
      <c r="AG43" s="57">
        <f t="shared" si="12"/>
        <v>0</v>
      </c>
      <c r="AH43" s="57">
        <v>0</v>
      </c>
      <c r="AI43" s="48">
        <v>0</v>
      </c>
      <c r="AJ43" s="57">
        <f t="shared" si="13"/>
        <v>0</v>
      </c>
      <c r="AK43" s="57">
        <v>0</v>
      </c>
      <c r="AL43" s="48">
        <v>0</v>
      </c>
      <c r="AM43" s="57">
        <f t="shared" si="14"/>
        <v>0</v>
      </c>
      <c r="AN43" s="57">
        <v>0</v>
      </c>
      <c r="AO43" s="48">
        <v>0</v>
      </c>
    </row>
    <row r="44" spans="1:41" ht="19.5" customHeight="1">
      <c r="A44" s="37" t="s">
        <v>210</v>
      </c>
      <c r="B44" s="37" t="s">
        <v>90</v>
      </c>
      <c r="C44" s="37" t="s">
        <v>115</v>
      </c>
      <c r="D44" s="37" t="s">
        <v>214</v>
      </c>
      <c r="E44" s="57">
        <f t="shared" si="0"/>
        <v>295</v>
      </c>
      <c r="F44" s="57">
        <f t="shared" si="1"/>
        <v>295</v>
      </c>
      <c r="G44" s="57">
        <f t="shared" si="2"/>
        <v>295</v>
      </c>
      <c r="H44" s="57">
        <v>20</v>
      </c>
      <c r="I44" s="48">
        <v>275</v>
      </c>
      <c r="J44" s="57">
        <f t="shared" si="3"/>
        <v>0</v>
      </c>
      <c r="K44" s="57">
        <v>0</v>
      </c>
      <c r="L44" s="48">
        <v>0</v>
      </c>
      <c r="M44" s="57">
        <f t="shared" si="4"/>
        <v>0</v>
      </c>
      <c r="N44" s="57">
        <v>0</v>
      </c>
      <c r="O44" s="48">
        <v>0</v>
      </c>
      <c r="P44" s="49">
        <f t="shared" si="5"/>
        <v>0</v>
      </c>
      <c r="Q44" s="57">
        <f t="shared" si="6"/>
        <v>0</v>
      </c>
      <c r="R44" s="57">
        <v>0</v>
      </c>
      <c r="S44" s="48">
        <v>0</v>
      </c>
      <c r="T44" s="57">
        <f t="shared" si="7"/>
        <v>0</v>
      </c>
      <c r="U44" s="57">
        <v>0</v>
      </c>
      <c r="V44" s="57">
        <v>0</v>
      </c>
      <c r="W44" s="57">
        <f t="shared" si="8"/>
        <v>0</v>
      </c>
      <c r="X44" s="57">
        <v>0</v>
      </c>
      <c r="Y44" s="48">
        <v>0</v>
      </c>
      <c r="Z44" s="49">
        <f t="shared" si="9"/>
        <v>0</v>
      </c>
      <c r="AA44" s="57">
        <f t="shared" si="10"/>
        <v>0</v>
      </c>
      <c r="AB44" s="57">
        <v>0</v>
      </c>
      <c r="AC44" s="48">
        <v>0</v>
      </c>
      <c r="AD44" s="57">
        <f t="shared" si="11"/>
        <v>0</v>
      </c>
      <c r="AE44" s="57">
        <v>0</v>
      </c>
      <c r="AF44" s="48">
        <v>0</v>
      </c>
      <c r="AG44" s="57">
        <f t="shared" si="12"/>
        <v>0</v>
      </c>
      <c r="AH44" s="57">
        <v>0</v>
      </c>
      <c r="AI44" s="48">
        <v>0</v>
      </c>
      <c r="AJ44" s="57">
        <f t="shared" si="13"/>
        <v>0</v>
      </c>
      <c r="AK44" s="57">
        <v>0</v>
      </c>
      <c r="AL44" s="48">
        <v>0</v>
      </c>
      <c r="AM44" s="57">
        <f t="shared" si="14"/>
        <v>0</v>
      </c>
      <c r="AN44" s="57">
        <v>0</v>
      </c>
      <c r="AO44" s="48">
        <v>0</v>
      </c>
    </row>
    <row r="45" spans="1:41" ht="19.5" customHeight="1">
      <c r="A45" s="37" t="s">
        <v>210</v>
      </c>
      <c r="B45" s="37" t="s">
        <v>105</v>
      </c>
      <c r="C45" s="37" t="s">
        <v>115</v>
      </c>
      <c r="D45" s="37" t="s">
        <v>215</v>
      </c>
      <c r="E45" s="57">
        <f t="shared" si="0"/>
        <v>4</v>
      </c>
      <c r="F45" s="57">
        <f t="shared" si="1"/>
        <v>4</v>
      </c>
      <c r="G45" s="57">
        <f t="shared" si="2"/>
        <v>4</v>
      </c>
      <c r="H45" s="57">
        <v>4</v>
      </c>
      <c r="I45" s="48">
        <v>0</v>
      </c>
      <c r="J45" s="57">
        <f t="shared" si="3"/>
        <v>0</v>
      </c>
      <c r="K45" s="57">
        <v>0</v>
      </c>
      <c r="L45" s="48">
        <v>0</v>
      </c>
      <c r="M45" s="57">
        <f t="shared" si="4"/>
        <v>0</v>
      </c>
      <c r="N45" s="57">
        <v>0</v>
      </c>
      <c r="O45" s="48">
        <v>0</v>
      </c>
      <c r="P45" s="49">
        <f t="shared" si="5"/>
        <v>0</v>
      </c>
      <c r="Q45" s="57">
        <f t="shared" si="6"/>
        <v>0</v>
      </c>
      <c r="R45" s="57">
        <v>0</v>
      </c>
      <c r="S45" s="48">
        <v>0</v>
      </c>
      <c r="T45" s="57">
        <f t="shared" si="7"/>
        <v>0</v>
      </c>
      <c r="U45" s="57">
        <v>0</v>
      </c>
      <c r="V45" s="57">
        <v>0</v>
      </c>
      <c r="W45" s="57">
        <f t="shared" si="8"/>
        <v>0</v>
      </c>
      <c r="X45" s="57">
        <v>0</v>
      </c>
      <c r="Y45" s="48">
        <v>0</v>
      </c>
      <c r="Z45" s="49">
        <f t="shared" si="9"/>
        <v>0</v>
      </c>
      <c r="AA45" s="57">
        <f t="shared" si="10"/>
        <v>0</v>
      </c>
      <c r="AB45" s="57">
        <v>0</v>
      </c>
      <c r="AC45" s="48">
        <v>0</v>
      </c>
      <c r="AD45" s="57">
        <f t="shared" si="11"/>
        <v>0</v>
      </c>
      <c r="AE45" s="57">
        <v>0</v>
      </c>
      <c r="AF45" s="48">
        <v>0</v>
      </c>
      <c r="AG45" s="57">
        <f t="shared" si="12"/>
        <v>0</v>
      </c>
      <c r="AH45" s="57">
        <v>0</v>
      </c>
      <c r="AI45" s="48">
        <v>0</v>
      </c>
      <c r="AJ45" s="57">
        <f t="shared" si="13"/>
        <v>0</v>
      </c>
      <c r="AK45" s="57">
        <v>0</v>
      </c>
      <c r="AL45" s="48">
        <v>0</v>
      </c>
      <c r="AM45" s="57">
        <f t="shared" si="14"/>
        <v>0</v>
      </c>
      <c r="AN45" s="57">
        <v>0</v>
      </c>
      <c r="AO45" s="48">
        <v>0</v>
      </c>
    </row>
    <row r="46" spans="1:41" ht="19.5" customHeight="1">
      <c r="A46" s="37" t="s">
        <v>210</v>
      </c>
      <c r="B46" s="37" t="s">
        <v>85</v>
      </c>
      <c r="C46" s="37" t="s">
        <v>115</v>
      </c>
      <c r="D46" s="37" t="s">
        <v>216</v>
      </c>
      <c r="E46" s="57">
        <f t="shared" si="0"/>
        <v>10</v>
      </c>
      <c r="F46" s="57">
        <f t="shared" si="1"/>
        <v>10</v>
      </c>
      <c r="G46" s="57">
        <f t="shared" si="2"/>
        <v>10</v>
      </c>
      <c r="H46" s="57">
        <v>10</v>
      </c>
      <c r="I46" s="48">
        <v>0</v>
      </c>
      <c r="J46" s="57">
        <f t="shared" si="3"/>
        <v>0</v>
      </c>
      <c r="K46" s="57">
        <v>0</v>
      </c>
      <c r="L46" s="48">
        <v>0</v>
      </c>
      <c r="M46" s="57">
        <f t="shared" si="4"/>
        <v>0</v>
      </c>
      <c r="N46" s="57">
        <v>0</v>
      </c>
      <c r="O46" s="48">
        <v>0</v>
      </c>
      <c r="P46" s="49">
        <f t="shared" si="5"/>
        <v>0</v>
      </c>
      <c r="Q46" s="57">
        <f t="shared" si="6"/>
        <v>0</v>
      </c>
      <c r="R46" s="57">
        <v>0</v>
      </c>
      <c r="S46" s="48">
        <v>0</v>
      </c>
      <c r="T46" s="57">
        <f t="shared" si="7"/>
        <v>0</v>
      </c>
      <c r="U46" s="57">
        <v>0</v>
      </c>
      <c r="V46" s="57">
        <v>0</v>
      </c>
      <c r="W46" s="57">
        <f t="shared" si="8"/>
        <v>0</v>
      </c>
      <c r="X46" s="57">
        <v>0</v>
      </c>
      <c r="Y46" s="48">
        <v>0</v>
      </c>
      <c r="Z46" s="49">
        <f t="shared" si="9"/>
        <v>0</v>
      </c>
      <c r="AA46" s="57">
        <f t="shared" si="10"/>
        <v>0</v>
      </c>
      <c r="AB46" s="57">
        <v>0</v>
      </c>
      <c r="AC46" s="48">
        <v>0</v>
      </c>
      <c r="AD46" s="57">
        <f t="shared" si="11"/>
        <v>0</v>
      </c>
      <c r="AE46" s="57">
        <v>0</v>
      </c>
      <c r="AF46" s="48">
        <v>0</v>
      </c>
      <c r="AG46" s="57">
        <f t="shared" si="12"/>
        <v>0</v>
      </c>
      <c r="AH46" s="57">
        <v>0</v>
      </c>
      <c r="AI46" s="48">
        <v>0</v>
      </c>
      <c r="AJ46" s="57">
        <f t="shared" si="13"/>
        <v>0</v>
      </c>
      <c r="AK46" s="57">
        <v>0</v>
      </c>
      <c r="AL46" s="48">
        <v>0</v>
      </c>
      <c r="AM46" s="57">
        <f t="shared" si="14"/>
        <v>0</v>
      </c>
      <c r="AN46" s="57">
        <v>0</v>
      </c>
      <c r="AO46" s="48">
        <v>0</v>
      </c>
    </row>
    <row r="47" spans="1:41" ht="19.5" customHeight="1">
      <c r="A47" s="37" t="s">
        <v>210</v>
      </c>
      <c r="B47" s="37" t="s">
        <v>217</v>
      </c>
      <c r="C47" s="37" t="s">
        <v>115</v>
      </c>
      <c r="D47" s="37" t="s">
        <v>218</v>
      </c>
      <c r="E47" s="57">
        <f t="shared" si="0"/>
        <v>10</v>
      </c>
      <c r="F47" s="57">
        <f t="shared" si="1"/>
        <v>10</v>
      </c>
      <c r="G47" s="57">
        <f t="shared" si="2"/>
        <v>10</v>
      </c>
      <c r="H47" s="57">
        <v>10</v>
      </c>
      <c r="I47" s="48">
        <v>0</v>
      </c>
      <c r="J47" s="57">
        <f t="shared" si="3"/>
        <v>0</v>
      </c>
      <c r="K47" s="57">
        <v>0</v>
      </c>
      <c r="L47" s="48">
        <v>0</v>
      </c>
      <c r="M47" s="57">
        <f t="shared" si="4"/>
        <v>0</v>
      </c>
      <c r="N47" s="57">
        <v>0</v>
      </c>
      <c r="O47" s="48">
        <v>0</v>
      </c>
      <c r="P47" s="49">
        <f t="shared" si="5"/>
        <v>0</v>
      </c>
      <c r="Q47" s="57">
        <f t="shared" si="6"/>
        <v>0</v>
      </c>
      <c r="R47" s="57">
        <v>0</v>
      </c>
      <c r="S47" s="48">
        <v>0</v>
      </c>
      <c r="T47" s="57">
        <f t="shared" si="7"/>
        <v>0</v>
      </c>
      <c r="U47" s="57">
        <v>0</v>
      </c>
      <c r="V47" s="57">
        <v>0</v>
      </c>
      <c r="W47" s="57">
        <f t="shared" si="8"/>
        <v>0</v>
      </c>
      <c r="X47" s="57">
        <v>0</v>
      </c>
      <c r="Y47" s="48">
        <v>0</v>
      </c>
      <c r="Z47" s="49">
        <f t="shared" si="9"/>
        <v>0</v>
      </c>
      <c r="AA47" s="57">
        <f t="shared" si="10"/>
        <v>0</v>
      </c>
      <c r="AB47" s="57">
        <v>0</v>
      </c>
      <c r="AC47" s="48">
        <v>0</v>
      </c>
      <c r="AD47" s="57">
        <f t="shared" si="11"/>
        <v>0</v>
      </c>
      <c r="AE47" s="57">
        <v>0</v>
      </c>
      <c r="AF47" s="48">
        <v>0</v>
      </c>
      <c r="AG47" s="57">
        <f t="shared" si="12"/>
        <v>0</v>
      </c>
      <c r="AH47" s="57">
        <v>0</v>
      </c>
      <c r="AI47" s="48">
        <v>0</v>
      </c>
      <c r="AJ47" s="57">
        <f t="shared" si="13"/>
        <v>0</v>
      </c>
      <c r="AK47" s="57">
        <v>0</v>
      </c>
      <c r="AL47" s="48">
        <v>0</v>
      </c>
      <c r="AM47" s="57">
        <f t="shared" si="14"/>
        <v>0</v>
      </c>
      <c r="AN47" s="57">
        <v>0</v>
      </c>
      <c r="AO47" s="48">
        <v>0</v>
      </c>
    </row>
    <row r="48" spans="1:41" ht="19.5" customHeight="1">
      <c r="A48" s="37" t="s">
        <v>210</v>
      </c>
      <c r="B48" s="37" t="s">
        <v>110</v>
      </c>
      <c r="C48" s="37" t="s">
        <v>115</v>
      </c>
      <c r="D48" s="37" t="s">
        <v>219</v>
      </c>
      <c r="E48" s="57">
        <f t="shared" si="0"/>
        <v>167.65</v>
      </c>
      <c r="F48" s="57">
        <f t="shared" si="1"/>
        <v>167.65</v>
      </c>
      <c r="G48" s="57">
        <f t="shared" si="2"/>
        <v>167.65</v>
      </c>
      <c r="H48" s="57">
        <v>40.65</v>
      </c>
      <c r="I48" s="48">
        <v>127</v>
      </c>
      <c r="J48" s="57">
        <f t="shared" si="3"/>
        <v>0</v>
      </c>
      <c r="K48" s="57">
        <v>0</v>
      </c>
      <c r="L48" s="48">
        <v>0</v>
      </c>
      <c r="M48" s="57">
        <f t="shared" si="4"/>
        <v>0</v>
      </c>
      <c r="N48" s="57">
        <v>0</v>
      </c>
      <c r="O48" s="48">
        <v>0</v>
      </c>
      <c r="P48" s="49">
        <f t="shared" si="5"/>
        <v>0</v>
      </c>
      <c r="Q48" s="57">
        <f t="shared" si="6"/>
        <v>0</v>
      </c>
      <c r="R48" s="57">
        <v>0</v>
      </c>
      <c r="S48" s="48">
        <v>0</v>
      </c>
      <c r="T48" s="57">
        <f t="shared" si="7"/>
        <v>0</v>
      </c>
      <c r="U48" s="57">
        <v>0</v>
      </c>
      <c r="V48" s="57">
        <v>0</v>
      </c>
      <c r="W48" s="57">
        <f t="shared" si="8"/>
        <v>0</v>
      </c>
      <c r="X48" s="57">
        <v>0</v>
      </c>
      <c r="Y48" s="48">
        <v>0</v>
      </c>
      <c r="Z48" s="49">
        <f t="shared" si="9"/>
        <v>0</v>
      </c>
      <c r="AA48" s="57">
        <f t="shared" si="10"/>
        <v>0</v>
      </c>
      <c r="AB48" s="57">
        <v>0</v>
      </c>
      <c r="AC48" s="48">
        <v>0</v>
      </c>
      <c r="AD48" s="57">
        <f t="shared" si="11"/>
        <v>0</v>
      </c>
      <c r="AE48" s="57">
        <v>0</v>
      </c>
      <c r="AF48" s="48">
        <v>0</v>
      </c>
      <c r="AG48" s="57">
        <f t="shared" si="12"/>
        <v>0</v>
      </c>
      <c r="AH48" s="57">
        <v>0</v>
      </c>
      <c r="AI48" s="48">
        <v>0</v>
      </c>
      <c r="AJ48" s="57">
        <f t="shared" si="13"/>
        <v>0</v>
      </c>
      <c r="AK48" s="57">
        <v>0</v>
      </c>
      <c r="AL48" s="48">
        <v>0</v>
      </c>
      <c r="AM48" s="57">
        <f t="shared" si="14"/>
        <v>0</v>
      </c>
      <c r="AN48" s="57">
        <v>0</v>
      </c>
      <c r="AO48" s="48">
        <v>0</v>
      </c>
    </row>
    <row r="49" spans="1:41" ht="19.5" customHeight="1">
      <c r="A49" s="37" t="s">
        <v>38</v>
      </c>
      <c r="B49" s="37" t="s">
        <v>38</v>
      </c>
      <c r="C49" s="37" t="s">
        <v>38</v>
      </c>
      <c r="D49" s="37" t="s">
        <v>220</v>
      </c>
      <c r="E49" s="57">
        <f t="shared" si="0"/>
        <v>12</v>
      </c>
      <c r="F49" s="57">
        <f t="shared" si="1"/>
        <v>12</v>
      </c>
      <c r="G49" s="57">
        <f t="shared" si="2"/>
        <v>12</v>
      </c>
      <c r="H49" s="57">
        <v>0</v>
      </c>
      <c r="I49" s="48">
        <v>12</v>
      </c>
      <c r="J49" s="57">
        <f t="shared" si="3"/>
        <v>0</v>
      </c>
      <c r="K49" s="57">
        <v>0</v>
      </c>
      <c r="L49" s="48">
        <v>0</v>
      </c>
      <c r="M49" s="57">
        <f t="shared" si="4"/>
        <v>0</v>
      </c>
      <c r="N49" s="57">
        <v>0</v>
      </c>
      <c r="O49" s="48">
        <v>0</v>
      </c>
      <c r="P49" s="49">
        <f t="shared" si="5"/>
        <v>0</v>
      </c>
      <c r="Q49" s="57">
        <f t="shared" si="6"/>
        <v>0</v>
      </c>
      <c r="R49" s="57">
        <v>0</v>
      </c>
      <c r="S49" s="48">
        <v>0</v>
      </c>
      <c r="T49" s="57">
        <f t="shared" si="7"/>
        <v>0</v>
      </c>
      <c r="U49" s="57">
        <v>0</v>
      </c>
      <c r="V49" s="57">
        <v>0</v>
      </c>
      <c r="W49" s="57">
        <f t="shared" si="8"/>
        <v>0</v>
      </c>
      <c r="X49" s="57">
        <v>0</v>
      </c>
      <c r="Y49" s="48">
        <v>0</v>
      </c>
      <c r="Z49" s="49">
        <f t="shared" si="9"/>
        <v>0</v>
      </c>
      <c r="AA49" s="57">
        <f t="shared" si="10"/>
        <v>0</v>
      </c>
      <c r="AB49" s="57">
        <v>0</v>
      </c>
      <c r="AC49" s="48">
        <v>0</v>
      </c>
      <c r="AD49" s="57">
        <f t="shared" si="11"/>
        <v>0</v>
      </c>
      <c r="AE49" s="57">
        <v>0</v>
      </c>
      <c r="AF49" s="48">
        <v>0</v>
      </c>
      <c r="AG49" s="57">
        <f t="shared" si="12"/>
        <v>0</v>
      </c>
      <c r="AH49" s="57">
        <v>0</v>
      </c>
      <c r="AI49" s="48">
        <v>0</v>
      </c>
      <c r="AJ49" s="57">
        <f t="shared" si="13"/>
        <v>0</v>
      </c>
      <c r="AK49" s="57">
        <v>0</v>
      </c>
      <c r="AL49" s="48">
        <v>0</v>
      </c>
      <c r="AM49" s="57">
        <f t="shared" si="14"/>
        <v>0</v>
      </c>
      <c r="AN49" s="57">
        <v>0</v>
      </c>
      <c r="AO49" s="48">
        <v>0</v>
      </c>
    </row>
    <row r="50" spans="1:41" ht="19.5" customHeight="1">
      <c r="A50" s="37" t="s">
        <v>221</v>
      </c>
      <c r="B50" s="37" t="s">
        <v>105</v>
      </c>
      <c r="C50" s="37" t="s">
        <v>115</v>
      </c>
      <c r="D50" s="37" t="s">
        <v>222</v>
      </c>
      <c r="E50" s="57">
        <f t="shared" si="0"/>
        <v>12</v>
      </c>
      <c r="F50" s="57">
        <f t="shared" si="1"/>
        <v>12</v>
      </c>
      <c r="G50" s="57">
        <f t="shared" si="2"/>
        <v>12</v>
      </c>
      <c r="H50" s="57">
        <v>0</v>
      </c>
      <c r="I50" s="48">
        <v>12</v>
      </c>
      <c r="J50" s="57">
        <f t="shared" si="3"/>
        <v>0</v>
      </c>
      <c r="K50" s="57">
        <v>0</v>
      </c>
      <c r="L50" s="48">
        <v>0</v>
      </c>
      <c r="M50" s="57">
        <f t="shared" si="4"/>
        <v>0</v>
      </c>
      <c r="N50" s="57">
        <v>0</v>
      </c>
      <c r="O50" s="48">
        <v>0</v>
      </c>
      <c r="P50" s="49">
        <f t="shared" si="5"/>
        <v>0</v>
      </c>
      <c r="Q50" s="57">
        <f t="shared" si="6"/>
        <v>0</v>
      </c>
      <c r="R50" s="57">
        <v>0</v>
      </c>
      <c r="S50" s="48">
        <v>0</v>
      </c>
      <c r="T50" s="57">
        <f t="shared" si="7"/>
        <v>0</v>
      </c>
      <c r="U50" s="57">
        <v>0</v>
      </c>
      <c r="V50" s="57">
        <v>0</v>
      </c>
      <c r="W50" s="57">
        <f t="shared" si="8"/>
        <v>0</v>
      </c>
      <c r="X50" s="57">
        <v>0</v>
      </c>
      <c r="Y50" s="48">
        <v>0</v>
      </c>
      <c r="Z50" s="49">
        <f t="shared" si="9"/>
        <v>0</v>
      </c>
      <c r="AA50" s="57">
        <f t="shared" si="10"/>
        <v>0</v>
      </c>
      <c r="AB50" s="57">
        <v>0</v>
      </c>
      <c r="AC50" s="48">
        <v>0</v>
      </c>
      <c r="AD50" s="57">
        <f t="shared" si="11"/>
        <v>0</v>
      </c>
      <c r="AE50" s="57">
        <v>0</v>
      </c>
      <c r="AF50" s="48">
        <v>0</v>
      </c>
      <c r="AG50" s="57">
        <f t="shared" si="12"/>
        <v>0</v>
      </c>
      <c r="AH50" s="57">
        <v>0</v>
      </c>
      <c r="AI50" s="48">
        <v>0</v>
      </c>
      <c r="AJ50" s="57">
        <f t="shared" si="13"/>
        <v>0</v>
      </c>
      <c r="AK50" s="57">
        <v>0</v>
      </c>
      <c r="AL50" s="48">
        <v>0</v>
      </c>
      <c r="AM50" s="57">
        <f t="shared" si="14"/>
        <v>0</v>
      </c>
      <c r="AN50" s="57">
        <v>0</v>
      </c>
      <c r="AO50" s="48">
        <v>0</v>
      </c>
    </row>
    <row r="51" spans="1:41" ht="19.5" customHeight="1">
      <c r="A51" s="37" t="s">
        <v>38</v>
      </c>
      <c r="B51" s="37" t="s">
        <v>38</v>
      </c>
      <c r="C51" s="37" t="s">
        <v>38</v>
      </c>
      <c r="D51" s="37" t="s">
        <v>226</v>
      </c>
      <c r="E51" s="57">
        <f t="shared" si="0"/>
        <v>0.02</v>
      </c>
      <c r="F51" s="57">
        <f t="shared" si="1"/>
        <v>0.02</v>
      </c>
      <c r="G51" s="57">
        <f t="shared" si="2"/>
        <v>0.02</v>
      </c>
      <c r="H51" s="57">
        <v>0.02</v>
      </c>
      <c r="I51" s="48">
        <v>0</v>
      </c>
      <c r="J51" s="57">
        <f t="shared" si="3"/>
        <v>0</v>
      </c>
      <c r="K51" s="57">
        <v>0</v>
      </c>
      <c r="L51" s="48">
        <v>0</v>
      </c>
      <c r="M51" s="57">
        <f t="shared" si="4"/>
        <v>0</v>
      </c>
      <c r="N51" s="57">
        <v>0</v>
      </c>
      <c r="O51" s="48">
        <v>0</v>
      </c>
      <c r="P51" s="49">
        <f t="shared" si="5"/>
        <v>0</v>
      </c>
      <c r="Q51" s="57">
        <f t="shared" si="6"/>
        <v>0</v>
      </c>
      <c r="R51" s="57">
        <v>0</v>
      </c>
      <c r="S51" s="48">
        <v>0</v>
      </c>
      <c r="T51" s="57">
        <f t="shared" si="7"/>
        <v>0</v>
      </c>
      <c r="U51" s="57">
        <v>0</v>
      </c>
      <c r="V51" s="57">
        <v>0</v>
      </c>
      <c r="W51" s="57">
        <f t="shared" si="8"/>
        <v>0</v>
      </c>
      <c r="X51" s="57">
        <v>0</v>
      </c>
      <c r="Y51" s="48">
        <v>0</v>
      </c>
      <c r="Z51" s="49">
        <f t="shared" si="9"/>
        <v>0</v>
      </c>
      <c r="AA51" s="57">
        <f t="shared" si="10"/>
        <v>0</v>
      </c>
      <c r="AB51" s="57">
        <v>0</v>
      </c>
      <c r="AC51" s="48">
        <v>0</v>
      </c>
      <c r="AD51" s="57">
        <f t="shared" si="11"/>
        <v>0</v>
      </c>
      <c r="AE51" s="57">
        <v>0</v>
      </c>
      <c r="AF51" s="48">
        <v>0</v>
      </c>
      <c r="AG51" s="57">
        <f t="shared" si="12"/>
        <v>0</v>
      </c>
      <c r="AH51" s="57">
        <v>0</v>
      </c>
      <c r="AI51" s="48">
        <v>0</v>
      </c>
      <c r="AJ51" s="57">
        <f t="shared" si="13"/>
        <v>0</v>
      </c>
      <c r="AK51" s="57">
        <v>0</v>
      </c>
      <c r="AL51" s="48">
        <v>0</v>
      </c>
      <c r="AM51" s="57">
        <f t="shared" si="14"/>
        <v>0</v>
      </c>
      <c r="AN51" s="57">
        <v>0</v>
      </c>
      <c r="AO51" s="48">
        <v>0</v>
      </c>
    </row>
    <row r="52" spans="1:41" ht="19.5" customHeight="1">
      <c r="A52" s="37" t="s">
        <v>227</v>
      </c>
      <c r="B52" s="37" t="s">
        <v>91</v>
      </c>
      <c r="C52" s="37" t="s">
        <v>115</v>
      </c>
      <c r="D52" s="37" t="s">
        <v>228</v>
      </c>
      <c r="E52" s="57">
        <f t="shared" si="0"/>
        <v>0.02</v>
      </c>
      <c r="F52" s="57">
        <f t="shared" si="1"/>
        <v>0.02</v>
      </c>
      <c r="G52" s="57">
        <f t="shared" si="2"/>
        <v>0.02</v>
      </c>
      <c r="H52" s="57">
        <v>0.02</v>
      </c>
      <c r="I52" s="48">
        <v>0</v>
      </c>
      <c r="J52" s="57">
        <f t="shared" si="3"/>
        <v>0</v>
      </c>
      <c r="K52" s="57">
        <v>0</v>
      </c>
      <c r="L52" s="48">
        <v>0</v>
      </c>
      <c r="M52" s="57">
        <f t="shared" si="4"/>
        <v>0</v>
      </c>
      <c r="N52" s="57">
        <v>0</v>
      </c>
      <c r="O52" s="48">
        <v>0</v>
      </c>
      <c r="P52" s="49">
        <f t="shared" si="5"/>
        <v>0</v>
      </c>
      <c r="Q52" s="57">
        <f t="shared" si="6"/>
        <v>0</v>
      </c>
      <c r="R52" s="57">
        <v>0</v>
      </c>
      <c r="S52" s="48">
        <v>0</v>
      </c>
      <c r="T52" s="57">
        <f t="shared" si="7"/>
        <v>0</v>
      </c>
      <c r="U52" s="57">
        <v>0</v>
      </c>
      <c r="V52" s="57">
        <v>0</v>
      </c>
      <c r="W52" s="57">
        <f t="shared" si="8"/>
        <v>0</v>
      </c>
      <c r="X52" s="57">
        <v>0</v>
      </c>
      <c r="Y52" s="48">
        <v>0</v>
      </c>
      <c r="Z52" s="49">
        <f t="shared" si="9"/>
        <v>0</v>
      </c>
      <c r="AA52" s="57">
        <f t="shared" si="10"/>
        <v>0</v>
      </c>
      <c r="AB52" s="57">
        <v>0</v>
      </c>
      <c r="AC52" s="48">
        <v>0</v>
      </c>
      <c r="AD52" s="57">
        <f t="shared" si="11"/>
        <v>0</v>
      </c>
      <c r="AE52" s="57">
        <v>0</v>
      </c>
      <c r="AF52" s="48">
        <v>0</v>
      </c>
      <c r="AG52" s="57">
        <f t="shared" si="12"/>
        <v>0</v>
      </c>
      <c r="AH52" s="57">
        <v>0</v>
      </c>
      <c r="AI52" s="48">
        <v>0</v>
      </c>
      <c r="AJ52" s="57">
        <f t="shared" si="13"/>
        <v>0</v>
      </c>
      <c r="AK52" s="57">
        <v>0</v>
      </c>
      <c r="AL52" s="48">
        <v>0</v>
      </c>
      <c r="AM52" s="57">
        <f t="shared" si="14"/>
        <v>0</v>
      </c>
      <c r="AN52" s="57">
        <v>0</v>
      </c>
      <c r="AO52" s="48">
        <v>0</v>
      </c>
    </row>
    <row r="53" spans="1:41" ht="19.5" customHeight="1">
      <c r="A53" s="37" t="s">
        <v>38</v>
      </c>
      <c r="B53" s="37" t="s">
        <v>38</v>
      </c>
      <c r="C53" s="37" t="s">
        <v>38</v>
      </c>
      <c r="D53" s="37" t="s">
        <v>116</v>
      </c>
      <c r="E53" s="57">
        <f t="shared" si="0"/>
        <v>831.19</v>
      </c>
      <c r="F53" s="57">
        <f t="shared" si="1"/>
        <v>831.19</v>
      </c>
      <c r="G53" s="57">
        <f t="shared" si="2"/>
        <v>831.19</v>
      </c>
      <c r="H53" s="57">
        <v>530.19</v>
      </c>
      <c r="I53" s="48">
        <v>301</v>
      </c>
      <c r="J53" s="57">
        <f t="shared" si="3"/>
        <v>0</v>
      </c>
      <c r="K53" s="57">
        <v>0</v>
      </c>
      <c r="L53" s="48">
        <v>0</v>
      </c>
      <c r="M53" s="57">
        <f t="shared" si="4"/>
        <v>0</v>
      </c>
      <c r="N53" s="57">
        <v>0</v>
      </c>
      <c r="O53" s="48">
        <v>0</v>
      </c>
      <c r="P53" s="49">
        <f t="shared" si="5"/>
        <v>0</v>
      </c>
      <c r="Q53" s="57">
        <f t="shared" si="6"/>
        <v>0</v>
      </c>
      <c r="R53" s="57">
        <v>0</v>
      </c>
      <c r="S53" s="48">
        <v>0</v>
      </c>
      <c r="T53" s="57">
        <f t="shared" si="7"/>
        <v>0</v>
      </c>
      <c r="U53" s="57">
        <v>0</v>
      </c>
      <c r="V53" s="57">
        <v>0</v>
      </c>
      <c r="W53" s="57">
        <f t="shared" si="8"/>
        <v>0</v>
      </c>
      <c r="X53" s="57">
        <v>0</v>
      </c>
      <c r="Y53" s="48">
        <v>0</v>
      </c>
      <c r="Z53" s="49">
        <f t="shared" si="9"/>
        <v>0</v>
      </c>
      <c r="AA53" s="57">
        <f t="shared" si="10"/>
        <v>0</v>
      </c>
      <c r="AB53" s="57">
        <v>0</v>
      </c>
      <c r="AC53" s="48">
        <v>0</v>
      </c>
      <c r="AD53" s="57">
        <f t="shared" si="11"/>
        <v>0</v>
      </c>
      <c r="AE53" s="57">
        <v>0</v>
      </c>
      <c r="AF53" s="48">
        <v>0</v>
      </c>
      <c r="AG53" s="57">
        <f t="shared" si="12"/>
        <v>0</v>
      </c>
      <c r="AH53" s="57">
        <v>0</v>
      </c>
      <c r="AI53" s="48">
        <v>0</v>
      </c>
      <c r="AJ53" s="57">
        <f t="shared" si="13"/>
        <v>0</v>
      </c>
      <c r="AK53" s="57">
        <v>0</v>
      </c>
      <c r="AL53" s="48">
        <v>0</v>
      </c>
      <c r="AM53" s="57">
        <f t="shared" si="14"/>
        <v>0</v>
      </c>
      <c r="AN53" s="57">
        <v>0</v>
      </c>
      <c r="AO53" s="48">
        <v>0</v>
      </c>
    </row>
    <row r="54" spans="1:41" ht="19.5" customHeight="1">
      <c r="A54" s="37" t="s">
        <v>38</v>
      </c>
      <c r="B54" s="37" t="s">
        <v>38</v>
      </c>
      <c r="C54" s="37" t="s">
        <v>38</v>
      </c>
      <c r="D54" s="37" t="s">
        <v>117</v>
      </c>
      <c r="E54" s="57">
        <f t="shared" si="0"/>
        <v>831.19</v>
      </c>
      <c r="F54" s="57">
        <f t="shared" si="1"/>
        <v>831.19</v>
      </c>
      <c r="G54" s="57">
        <f t="shared" si="2"/>
        <v>831.19</v>
      </c>
      <c r="H54" s="57">
        <v>530.19</v>
      </c>
      <c r="I54" s="48">
        <v>301</v>
      </c>
      <c r="J54" s="57">
        <f t="shared" si="3"/>
        <v>0</v>
      </c>
      <c r="K54" s="57">
        <v>0</v>
      </c>
      <c r="L54" s="48">
        <v>0</v>
      </c>
      <c r="M54" s="57">
        <f t="shared" si="4"/>
        <v>0</v>
      </c>
      <c r="N54" s="57">
        <v>0</v>
      </c>
      <c r="O54" s="48">
        <v>0</v>
      </c>
      <c r="P54" s="49">
        <f t="shared" si="5"/>
        <v>0</v>
      </c>
      <c r="Q54" s="57">
        <f t="shared" si="6"/>
        <v>0</v>
      </c>
      <c r="R54" s="57">
        <v>0</v>
      </c>
      <c r="S54" s="48">
        <v>0</v>
      </c>
      <c r="T54" s="57">
        <f t="shared" si="7"/>
        <v>0</v>
      </c>
      <c r="U54" s="57">
        <v>0</v>
      </c>
      <c r="V54" s="57">
        <v>0</v>
      </c>
      <c r="W54" s="57">
        <f t="shared" si="8"/>
        <v>0</v>
      </c>
      <c r="X54" s="57">
        <v>0</v>
      </c>
      <c r="Y54" s="48">
        <v>0</v>
      </c>
      <c r="Z54" s="49">
        <f t="shared" si="9"/>
        <v>0</v>
      </c>
      <c r="AA54" s="57">
        <f t="shared" si="10"/>
        <v>0</v>
      </c>
      <c r="AB54" s="57">
        <v>0</v>
      </c>
      <c r="AC54" s="48">
        <v>0</v>
      </c>
      <c r="AD54" s="57">
        <f t="shared" si="11"/>
        <v>0</v>
      </c>
      <c r="AE54" s="57">
        <v>0</v>
      </c>
      <c r="AF54" s="48">
        <v>0</v>
      </c>
      <c r="AG54" s="57">
        <f t="shared" si="12"/>
        <v>0</v>
      </c>
      <c r="AH54" s="57">
        <v>0</v>
      </c>
      <c r="AI54" s="48">
        <v>0</v>
      </c>
      <c r="AJ54" s="57">
        <f t="shared" si="13"/>
        <v>0</v>
      </c>
      <c r="AK54" s="57">
        <v>0</v>
      </c>
      <c r="AL54" s="48">
        <v>0</v>
      </c>
      <c r="AM54" s="57">
        <f t="shared" si="14"/>
        <v>0</v>
      </c>
      <c r="AN54" s="57">
        <v>0</v>
      </c>
      <c r="AO54" s="48">
        <v>0</v>
      </c>
    </row>
    <row r="55" spans="1:41" ht="19.5" customHeight="1">
      <c r="A55" s="37" t="s">
        <v>38</v>
      </c>
      <c r="B55" s="37" t="s">
        <v>38</v>
      </c>
      <c r="C55" s="37" t="s">
        <v>38</v>
      </c>
      <c r="D55" s="37" t="s">
        <v>203</v>
      </c>
      <c r="E55" s="57">
        <f t="shared" si="0"/>
        <v>315.02</v>
      </c>
      <c r="F55" s="57">
        <f t="shared" si="1"/>
        <v>315.02</v>
      </c>
      <c r="G55" s="57">
        <f t="shared" si="2"/>
        <v>315.02</v>
      </c>
      <c r="H55" s="57">
        <v>315.02</v>
      </c>
      <c r="I55" s="48">
        <v>0</v>
      </c>
      <c r="J55" s="57">
        <f t="shared" si="3"/>
        <v>0</v>
      </c>
      <c r="K55" s="57">
        <v>0</v>
      </c>
      <c r="L55" s="48">
        <v>0</v>
      </c>
      <c r="M55" s="57">
        <f t="shared" si="4"/>
        <v>0</v>
      </c>
      <c r="N55" s="57">
        <v>0</v>
      </c>
      <c r="O55" s="48">
        <v>0</v>
      </c>
      <c r="P55" s="49">
        <f t="shared" si="5"/>
        <v>0</v>
      </c>
      <c r="Q55" s="57">
        <f t="shared" si="6"/>
        <v>0</v>
      </c>
      <c r="R55" s="57">
        <v>0</v>
      </c>
      <c r="S55" s="48">
        <v>0</v>
      </c>
      <c r="T55" s="57">
        <f t="shared" si="7"/>
        <v>0</v>
      </c>
      <c r="U55" s="57">
        <v>0</v>
      </c>
      <c r="V55" s="57">
        <v>0</v>
      </c>
      <c r="W55" s="57">
        <f t="shared" si="8"/>
        <v>0</v>
      </c>
      <c r="X55" s="57">
        <v>0</v>
      </c>
      <c r="Y55" s="48">
        <v>0</v>
      </c>
      <c r="Z55" s="49">
        <f t="shared" si="9"/>
        <v>0</v>
      </c>
      <c r="AA55" s="57">
        <f t="shared" si="10"/>
        <v>0</v>
      </c>
      <c r="AB55" s="57">
        <v>0</v>
      </c>
      <c r="AC55" s="48">
        <v>0</v>
      </c>
      <c r="AD55" s="57">
        <f t="shared" si="11"/>
        <v>0</v>
      </c>
      <c r="AE55" s="57">
        <v>0</v>
      </c>
      <c r="AF55" s="48">
        <v>0</v>
      </c>
      <c r="AG55" s="57">
        <f t="shared" si="12"/>
        <v>0</v>
      </c>
      <c r="AH55" s="57">
        <v>0</v>
      </c>
      <c r="AI55" s="48">
        <v>0</v>
      </c>
      <c r="AJ55" s="57">
        <f t="shared" si="13"/>
        <v>0</v>
      </c>
      <c r="AK55" s="57">
        <v>0</v>
      </c>
      <c r="AL55" s="48">
        <v>0</v>
      </c>
      <c r="AM55" s="57">
        <f t="shared" si="14"/>
        <v>0</v>
      </c>
      <c r="AN55" s="57">
        <v>0</v>
      </c>
      <c r="AO55" s="48">
        <v>0</v>
      </c>
    </row>
    <row r="56" spans="1:41" ht="19.5" customHeight="1">
      <c r="A56" s="37" t="s">
        <v>204</v>
      </c>
      <c r="B56" s="37" t="s">
        <v>91</v>
      </c>
      <c r="C56" s="37" t="s">
        <v>118</v>
      </c>
      <c r="D56" s="37" t="s">
        <v>205</v>
      </c>
      <c r="E56" s="57">
        <f t="shared" si="0"/>
        <v>216.56</v>
      </c>
      <c r="F56" s="57">
        <f t="shared" si="1"/>
        <v>216.56</v>
      </c>
      <c r="G56" s="57">
        <f t="shared" si="2"/>
        <v>216.56</v>
      </c>
      <c r="H56" s="57">
        <v>216.56</v>
      </c>
      <c r="I56" s="48">
        <v>0</v>
      </c>
      <c r="J56" s="57">
        <f t="shared" si="3"/>
        <v>0</v>
      </c>
      <c r="K56" s="57">
        <v>0</v>
      </c>
      <c r="L56" s="48">
        <v>0</v>
      </c>
      <c r="M56" s="57">
        <f t="shared" si="4"/>
        <v>0</v>
      </c>
      <c r="N56" s="57">
        <v>0</v>
      </c>
      <c r="O56" s="48">
        <v>0</v>
      </c>
      <c r="P56" s="49">
        <f t="shared" si="5"/>
        <v>0</v>
      </c>
      <c r="Q56" s="57">
        <f t="shared" si="6"/>
        <v>0</v>
      </c>
      <c r="R56" s="57">
        <v>0</v>
      </c>
      <c r="S56" s="48">
        <v>0</v>
      </c>
      <c r="T56" s="57">
        <f t="shared" si="7"/>
        <v>0</v>
      </c>
      <c r="U56" s="57">
        <v>0</v>
      </c>
      <c r="V56" s="57">
        <v>0</v>
      </c>
      <c r="W56" s="57">
        <f t="shared" si="8"/>
        <v>0</v>
      </c>
      <c r="X56" s="57">
        <v>0</v>
      </c>
      <c r="Y56" s="48">
        <v>0</v>
      </c>
      <c r="Z56" s="49">
        <f t="shared" si="9"/>
        <v>0</v>
      </c>
      <c r="AA56" s="57">
        <f t="shared" si="10"/>
        <v>0</v>
      </c>
      <c r="AB56" s="57">
        <v>0</v>
      </c>
      <c r="AC56" s="48">
        <v>0</v>
      </c>
      <c r="AD56" s="57">
        <f t="shared" si="11"/>
        <v>0</v>
      </c>
      <c r="AE56" s="57">
        <v>0</v>
      </c>
      <c r="AF56" s="48">
        <v>0</v>
      </c>
      <c r="AG56" s="57">
        <f t="shared" si="12"/>
        <v>0</v>
      </c>
      <c r="AH56" s="57">
        <v>0</v>
      </c>
      <c r="AI56" s="48">
        <v>0</v>
      </c>
      <c r="AJ56" s="57">
        <f t="shared" si="13"/>
        <v>0</v>
      </c>
      <c r="AK56" s="57">
        <v>0</v>
      </c>
      <c r="AL56" s="48">
        <v>0</v>
      </c>
      <c r="AM56" s="57">
        <f t="shared" si="14"/>
        <v>0</v>
      </c>
      <c r="AN56" s="57">
        <v>0</v>
      </c>
      <c r="AO56" s="48">
        <v>0</v>
      </c>
    </row>
    <row r="57" spans="1:41" ht="19.5" customHeight="1">
      <c r="A57" s="37" t="s">
        <v>204</v>
      </c>
      <c r="B57" s="37" t="s">
        <v>99</v>
      </c>
      <c r="C57" s="37" t="s">
        <v>118</v>
      </c>
      <c r="D57" s="37" t="s">
        <v>206</v>
      </c>
      <c r="E57" s="57">
        <f t="shared" si="0"/>
        <v>62.15</v>
      </c>
      <c r="F57" s="57">
        <f t="shared" si="1"/>
        <v>62.15</v>
      </c>
      <c r="G57" s="57">
        <f t="shared" si="2"/>
        <v>62.15</v>
      </c>
      <c r="H57" s="57">
        <v>62.15</v>
      </c>
      <c r="I57" s="48">
        <v>0</v>
      </c>
      <c r="J57" s="57">
        <f t="shared" si="3"/>
        <v>0</v>
      </c>
      <c r="K57" s="57">
        <v>0</v>
      </c>
      <c r="L57" s="48">
        <v>0</v>
      </c>
      <c r="M57" s="57">
        <f t="shared" si="4"/>
        <v>0</v>
      </c>
      <c r="N57" s="57">
        <v>0</v>
      </c>
      <c r="O57" s="48">
        <v>0</v>
      </c>
      <c r="P57" s="49">
        <f t="shared" si="5"/>
        <v>0</v>
      </c>
      <c r="Q57" s="57">
        <f t="shared" si="6"/>
        <v>0</v>
      </c>
      <c r="R57" s="57">
        <v>0</v>
      </c>
      <c r="S57" s="48">
        <v>0</v>
      </c>
      <c r="T57" s="57">
        <f t="shared" si="7"/>
        <v>0</v>
      </c>
      <c r="U57" s="57">
        <v>0</v>
      </c>
      <c r="V57" s="57">
        <v>0</v>
      </c>
      <c r="W57" s="57">
        <f t="shared" si="8"/>
        <v>0</v>
      </c>
      <c r="X57" s="57">
        <v>0</v>
      </c>
      <c r="Y57" s="48">
        <v>0</v>
      </c>
      <c r="Z57" s="49">
        <f t="shared" si="9"/>
        <v>0</v>
      </c>
      <c r="AA57" s="57">
        <f t="shared" si="10"/>
        <v>0</v>
      </c>
      <c r="AB57" s="57">
        <v>0</v>
      </c>
      <c r="AC57" s="48">
        <v>0</v>
      </c>
      <c r="AD57" s="57">
        <f t="shared" si="11"/>
        <v>0</v>
      </c>
      <c r="AE57" s="57">
        <v>0</v>
      </c>
      <c r="AF57" s="48">
        <v>0</v>
      </c>
      <c r="AG57" s="57">
        <f t="shared" si="12"/>
        <v>0</v>
      </c>
      <c r="AH57" s="57">
        <v>0</v>
      </c>
      <c r="AI57" s="48">
        <v>0</v>
      </c>
      <c r="AJ57" s="57">
        <f t="shared" si="13"/>
        <v>0</v>
      </c>
      <c r="AK57" s="57">
        <v>0</v>
      </c>
      <c r="AL57" s="48">
        <v>0</v>
      </c>
      <c r="AM57" s="57">
        <f t="shared" si="14"/>
        <v>0</v>
      </c>
      <c r="AN57" s="57">
        <v>0</v>
      </c>
      <c r="AO57" s="48">
        <v>0</v>
      </c>
    </row>
    <row r="58" spans="1:41" ht="19.5" customHeight="1">
      <c r="A58" s="37" t="s">
        <v>204</v>
      </c>
      <c r="B58" s="37" t="s">
        <v>86</v>
      </c>
      <c r="C58" s="37" t="s">
        <v>118</v>
      </c>
      <c r="D58" s="37" t="s">
        <v>207</v>
      </c>
      <c r="E58" s="57">
        <f t="shared" si="0"/>
        <v>33.52</v>
      </c>
      <c r="F58" s="57">
        <f t="shared" si="1"/>
        <v>33.52</v>
      </c>
      <c r="G58" s="57">
        <f t="shared" si="2"/>
        <v>33.52</v>
      </c>
      <c r="H58" s="57">
        <v>33.52</v>
      </c>
      <c r="I58" s="48">
        <v>0</v>
      </c>
      <c r="J58" s="57">
        <f t="shared" si="3"/>
        <v>0</v>
      </c>
      <c r="K58" s="57">
        <v>0</v>
      </c>
      <c r="L58" s="48">
        <v>0</v>
      </c>
      <c r="M58" s="57">
        <f t="shared" si="4"/>
        <v>0</v>
      </c>
      <c r="N58" s="57">
        <v>0</v>
      </c>
      <c r="O58" s="48">
        <v>0</v>
      </c>
      <c r="P58" s="49">
        <f t="shared" si="5"/>
        <v>0</v>
      </c>
      <c r="Q58" s="57">
        <f t="shared" si="6"/>
        <v>0</v>
      </c>
      <c r="R58" s="57">
        <v>0</v>
      </c>
      <c r="S58" s="48">
        <v>0</v>
      </c>
      <c r="T58" s="57">
        <f t="shared" si="7"/>
        <v>0</v>
      </c>
      <c r="U58" s="57">
        <v>0</v>
      </c>
      <c r="V58" s="57">
        <v>0</v>
      </c>
      <c r="W58" s="57">
        <f t="shared" si="8"/>
        <v>0</v>
      </c>
      <c r="X58" s="57">
        <v>0</v>
      </c>
      <c r="Y58" s="48">
        <v>0</v>
      </c>
      <c r="Z58" s="49">
        <f t="shared" si="9"/>
        <v>0</v>
      </c>
      <c r="AA58" s="57">
        <f t="shared" si="10"/>
        <v>0</v>
      </c>
      <c r="AB58" s="57">
        <v>0</v>
      </c>
      <c r="AC58" s="48">
        <v>0</v>
      </c>
      <c r="AD58" s="57">
        <f t="shared" si="11"/>
        <v>0</v>
      </c>
      <c r="AE58" s="57">
        <v>0</v>
      </c>
      <c r="AF58" s="48">
        <v>0</v>
      </c>
      <c r="AG58" s="57">
        <f t="shared" si="12"/>
        <v>0</v>
      </c>
      <c r="AH58" s="57">
        <v>0</v>
      </c>
      <c r="AI58" s="48">
        <v>0</v>
      </c>
      <c r="AJ58" s="57">
        <f t="shared" si="13"/>
        <v>0</v>
      </c>
      <c r="AK58" s="57">
        <v>0</v>
      </c>
      <c r="AL58" s="48">
        <v>0</v>
      </c>
      <c r="AM58" s="57">
        <f t="shared" si="14"/>
        <v>0</v>
      </c>
      <c r="AN58" s="57">
        <v>0</v>
      </c>
      <c r="AO58" s="48">
        <v>0</v>
      </c>
    </row>
    <row r="59" spans="1:41" ht="19.5" customHeight="1">
      <c r="A59" s="37" t="s">
        <v>204</v>
      </c>
      <c r="B59" s="37" t="s">
        <v>110</v>
      </c>
      <c r="C59" s="37" t="s">
        <v>118</v>
      </c>
      <c r="D59" s="37" t="s">
        <v>208</v>
      </c>
      <c r="E59" s="57">
        <f t="shared" si="0"/>
        <v>2.79</v>
      </c>
      <c r="F59" s="57">
        <f t="shared" si="1"/>
        <v>2.79</v>
      </c>
      <c r="G59" s="57">
        <f t="shared" si="2"/>
        <v>2.79</v>
      </c>
      <c r="H59" s="57">
        <v>2.79</v>
      </c>
      <c r="I59" s="48">
        <v>0</v>
      </c>
      <c r="J59" s="57">
        <f t="shared" si="3"/>
        <v>0</v>
      </c>
      <c r="K59" s="57">
        <v>0</v>
      </c>
      <c r="L59" s="48">
        <v>0</v>
      </c>
      <c r="M59" s="57">
        <f t="shared" si="4"/>
        <v>0</v>
      </c>
      <c r="N59" s="57">
        <v>0</v>
      </c>
      <c r="O59" s="48">
        <v>0</v>
      </c>
      <c r="P59" s="49">
        <f t="shared" si="5"/>
        <v>0</v>
      </c>
      <c r="Q59" s="57">
        <f t="shared" si="6"/>
        <v>0</v>
      </c>
      <c r="R59" s="57">
        <v>0</v>
      </c>
      <c r="S59" s="48">
        <v>0</v>
      </c>
      <c r="T59" s="57">
        <f t="shared" si="7"/>
        <v>0</v>
      </c>
      <c r="U59" s="57">
        <v>0</v>
      </c>
      <c r="V59" s="57">
        <v>0</v>
      </c>
      <c r="W59" s="57">
        <f t="shared" si="8"/>
        <v>0</v>
      </c>
      <c r="X59" s="57">
        <v>0</v>
      </c>
      <c r="Y59" s="48">
        <v>0</v>
      </c>
      <c r="Z59" s="49">
        <f t="shared" si="9"/>
        <v>0</v>
      </c>
      <c r="AA59" s="57">
        <f t="shared" si="10"/>
        <v>0</v>
      </c>
      <c r="AB59" s="57">
        <v>0</v>
      </c>
      <c r="AC59" s="48">
        <v>0</v>
      </c>
      <c r="AD59" s="57">
        <f t="shared" si="11"/>
        <v>0</v>
      </c>
      <c r="AE59" s="57">
        <v>0</v>
      </c>
      <c r="AF59" s="48">
        <v>0</v>
      </c>
      <c r="AG59" s="57">
        <f t="shared" si="12"/>
        <v>0</v>
      </c>
      <c r="AH59" s="57">
        <v>0</v>
      </c>
      <c r="AI59" s="48">
        <v>0</v>
      </c>
      <c r="AJ59" s="57">
        <f t="shared" si="13"/>
        <v>0</v>
      </c>
      <c r="AK59" s="57">
        <v>0</v>
      </c>
      <c r="AL59" s="48">
        <v>0</v>
      </c>
      <c r="AM59" s="57">
        <f t="shared" si="14"/>
        <v>0</v>
      </c>
      <c r="AN59" s="57">
        <v>0</v>
      </c>
      <c r="AO59" s="48">
        <v>0</v>
      </c>
    </row>
    <row r="60" spans="1:41" ht="19.5" customHeight="1">
      <c r="A60" s="37" t="s">
        <v>38</v>
      </c>
      <c r="B60" s="37" t="s">
        <v>38</v>
      </c>
      <c r="C60" s="37" t="s">
        <v>38</v>
      </c>
      <c r="D60" s="37" t="s">
        <v>209</v>
      </c>
      <c r="E60" s="57">
        <f t="shared" si="0"/>
        <v>510.53</v>
      </c>
      <c r="F60" s="57">
        <f t="shared" si="1"/>
        <v>510.53</v>
      </c>
      <c r="G60" s="57">
        <f t="shared" si="2"/>
        <v>510.53</v>
      </c>
      <c r="H60" s="57">
        <v>215.13</v>
      </c>
      <c r="I60" s="48">
        <v>295.4</v>
      </c>
      <c r="J60" s="57">
        <f t="shared" si="3"/>
        <v>0</v>
      </c>
      <c r="K60" s="57">
        <v>0</v>
      </c>
      <c r="L60" s="48">
        <v>0</v>
      </c>
      <c r="M60" s="57">
        <f t="shared" si="4"/>
        <v>0</v>
      </c>
      <c r="N60" s="57">
        <v>0</v>
      </c>
      <c r="O60" s="48">
        <v>0</v>
      </c>
      <c r="P60" s="49">
        <f t="shared" si="5"/>
        <v>0</v>
      </c>
      <c r="Q60" s="57">
        <f t="shared" si="6"/>
        <v>0</v>
      </c>
      <c r="R60" s="57">
        <v>0</v>
      </c>
      <c r="S60" s="48">
        <v>0</v>
      </c>
      <c r="T60" s="57">
        <f t="shared" si="7"/>
        <v>0</v>
      </c>
      <c r="U60" s="57">
        <v>0</v>
      </c>
      <c r="V60" s="57">
        <v>0</v>
      </c>
      <c r="W60" s="57">
        <f t="shared" si="8"/>
        <v>0</v>
      </c>
      <c r="X60" s="57">
        <v>0</v>
      </c>
      <c r="Y60" s="48">
        <v>0</v>
      </c>
      <c r="Z60" s="49">
        <f t="shared" si="9"/>
        <v>0</v>
      </c>
      <c r="AA60" s="57">
        <f t="shared" si="10"/>
        <v>0</v>
      </c>
      <c r="AB60" s="57">
        <v>0</v>
      </c>
      <c r="AC60" s="48">
        <v>0</v>
      </c>
      <c r="AD60" s="57">
        <f t="shared" si="11"/>
        <v>0</v>
      </c>
      <c r="AE60" s="57">
        <v>0</v>
      </c>
      <c r="AF60" s="48">
        <v>0</v>
      </c>
      <c r="AG60" s="57">
        <f t="shared" si="12"/>
        <v>0</v>
      </c>
      <c r="AH60" s="57">
        <v>0</v>
      </c>
      <c r="AI60" s="48">
        <v>0</v>
      </c>
      <c r="AJ60" s="57">
        <f t="shared" si="13"/>
        <v>0</v>
      </c>
      <c r="AK60" s="57">
        <v>0</v>
      </c>
      <c r="AL60" s="48">
        <v>0</v>
      </c>
      <c r="AM60" s="57">
        <f t="shared" si="14"/>
        <v>0</v>
      </c>
      <c r="AN60" s="57">
        <v>0</v>
      </c>
      <c r="AO60" s="48">
        <v>0</v>
      </c>
    </row>
    <row r="61" spans="1:41" ht="19.5" customHeight="1">
      <c r="A61" s="37" t="s">
        <v>210</v>
      </c>
      <c r="B61" s="37" t="s">
        <v>91</v>
      </c>
      <c r="C61" s="37" t="s">
        <v>118</v>
      </c>
      <c r="D61" s="37" t="s">
        <v>211</v>
      </c>
      <c r="E61" s="57">
        <f t="shared" si="0"/>
        <v>227.63</v>
      </c>
      <c r="F61" s="57">
        <f t="shared" si="1"/>
        <v>227.63</v>
      </c>
      <c r="G61" s="57">
        <f t="shared" si="2"/>
        <v>227.63</v>
      </c>
      <c r="H61" s="57">
        <v>138.63</v>
      </c>
      <c r="I61" s="48">
        <v>89</v>
      </c>
      <c r="J61" s="57">
        <f t="shared" si="3"/>
        <v>0</v>
      </c>
      <c r="K61" s="57">
        <v>0</v>
      </c>
      <c r="L61" s="48">
        <v>0</v>
      </c>
      <c r="M61" s="57">
        <f t="shared" si="4"/>
        <v>0</v>
      </c>
      <c r="N61" s="57">
        <v>0</v>
      </c>
      <c r="O61" s="48">
        <v>0</v>
      </c>
      <c r="P61" s="49">
        <f t="shared" si="5"/>
        <v>0</v>
      </c>
      <c r="Q61" s="57">
        <f t="shared" si="6"/>
        <v>0</v>
      </c>
      <c r="R61" s="57">
        <v>0</v>
      </c>
      <c r="S61" s="48">
        <v>0</v>
      </c>
      <c r="T61" s="57">
        <f t="shared" si="7"/>
        <v>0</v>
      </c>
      <c r="U61" s="57">
        <v>0</v>
      </c>
      <c r="V61" s="57">
        <v>0</v>
      </c>
      <c r="W61" s="57">
        <f t="shared" si="8"/>
        <v>0</v>
      </c>
      <c r="X61" s="57">
        <v>0</v>
      </c>
      <c r="Y61" s="48">
        <v>0</v>
      </c>
      <c r="Z61" s="49">
        <f t="shared" si="9"/>
        <v>0</v>
      </c>
      <c r="AA61" s="57">
        <f t="shared" si="10"/>
        <v>0</v>
      </c>
      <c r="AB61" s="57">
        <v>0</v>
      </c>
      <c r="AC61" s="48">
        <v>0</v>
      </c>
      <c r="AD61" s="57">
        <f t="shared" si="11"/>
        <v>0</v>
      </c>
      <c r="AE61" s="57">
        <v>0</v>
      </c>
      <c r="AF61" s="48">
        <v>0</v>
      </c>
      <c r="AG61" s="57">
        <f t="shared" si="12"/>
        <v>0</v>
      </c>
      <c r="AH61" s="57">
        <v>0</v>
      </c>
      <c r="AI61" s="48">
        <v>0</v>
      </c>
      <c r="AJ61" s="57">
        <f t="shared" si="13"/>
        <v>0</v>
      </c>
      <c r="AK61" s="57">
        <v>0</v>
      </c>
      <c r="AL61" s="48">
        <v>0</v>
      </c>
      <c r="AM61" s="57">
        <f t="shared" si="14"/>
        <v>0</v>
      </c>
      <c r="AN61" s="57">
        <v>0</v>
      </c>
      <c r="AO61" s="48">
        <v>0</v>
      </c>
    </row>
    <row r="62" spans="1:41" ht="19.5" customHeight="1">
      <c r="A62" s="37" t="s">
        <v>210</v>
      </c>
      <c r="B62" s="37" t="s">
        <v>99</v>
      </c>
      <c r="C62" s="37" t="s">
        <v>118</v>
      </c>
      <c r="D62" s="37" t="s">
        <v>212</v>
      </c>
      <c r="E62" s="57">
        <f t="shared" si="0"/>
        <v>4</v>
      </c>
      <c r="F62" s="57">
        <f t="shared" si="1"/>
        <v>4</v>
      </c>
      <c r="G62" s="57">
        <f t="shared" si="2"/>
        <v>4</v>
      </c>
      <c r="H62" s="57">
        <v>4</v>
      </c>
      <c r="I62" s="48">
        <v>0</v>
      </c>
      <c r="J62" s="57">
        <f t="shared" si="3"/>
        <v>0</v>
      </c>
      <c r="K62" s="57">
        <v>0</v>
      </c>
      <c r="L62" s="48">
        <v>0</v>
      </c>
      <c r="M62" s="57">
        <f t="shared" si="4"/>
        <v>0</v>
      </c>
      <c r="N62" s="57">
        <v>0</v>
      </c>
      <c r="O62" s="48">
        <v>0</v>
      </c>
      <c r="P62" s="49">
        <f t="shared" si="5"/>
        <v>0</v>
      </c>
      <c r="Q62" s="57">
        <f t="shared" si="6"/>
        <v>0</v>
      </c>
      <c r="R62" s="57">
        <v>0</v>
      </c>
      <c r="S62" s="48">
        <v>0</v>
      </c>
      <c r="T62" s="57">
        <f t="shared" si="7"/>
        <v>0</v>
      </c>
      <c r="U62" s="57">
        <v>0</v>
      </c>
      <c r="V62" s="57">
        <v>0</v>
      </c>
      <c r="W62" s="57">
        <f t="shared" si="8"/>
        <v>0</v>
      </c>
      <c r="X62" s="57">
        <v>0</v>
      </c>
      <c r="Y62" s="48">
        <v>0</v>
      </c>
      <c r="Z62" s="49">
        <f t="shared" si="9"/>
        <v>0</v>
      </c>
      <c r="AA62" s="57">
        <f t="shared" si="10"/>
        <v>0</v>
      </c>
      <c r="AB62" s="57">
        <v>0</v>
      </c>
      <c r="AC62" s="48">
        <v>0</v>
      </c>
      <c r="AD62" s="57">
        <f t="shared" si="11"/>
        <v>0</v>
      </c>
      <c r="AE62" s="57">
        <v>0</v>
      </c>
      <c r="AF62" s="48">
        <v>0</v>
      </c>
      <c r="AG62" s="57">
        <f t="shared" si="12"/>
        <v>0</v>
      </c>
      <c r="AH62" s="57">
        <v>0</v>
      </c>
      <c r="AI62" s="48">
        <v>0</v>
      </c>
      <c r="AJ62" s="57">
        <f t="shared" si="13"/>
        <v>0</v>
      </c>
      <c r="AK62" s="57">
        <v>0</v>
      </c>
      <c r="AL62" s="48">
        <v>0</v>
      </c>
      <c r="AM62" s="57">
        <f t="shared" si="14"/>
        <v>0</v>
      </c>
      <c r="AN62" s="57">
        <v>0</v>
      </c>
      <c r="AO62" s="48">
        <v>0</v>
      </c>
    </row>
    <row r="63" spans="1:41" ht="19.5" customHeight="1">
      <c r="A63" s="37" t="s">
        <v>210</v>
      </c>
      <c r="B63" s="37" t="s">
        <v>86</v>
      </c>
      <c r="C63" s="37" t="s">
        <v>118</v>
      </c>
      <c r="D63" s="37" t="s">
        <v>213</v>
      </c>
      <c r="E63" s="57">
        <f t="shared" si="0"/>
        <v>12</v>
      </c>
      <c r="F63" s="57">
        <f t="shared" si="1"/>
        <v>12</v>
      </c>
      <c r="G63" s="57">
        <f t="shared" si="2"/>
        <v>12</v>
      </c>
      <c r="H63" s="57">
        <v>12</v>
      </c>
      <c r="I63" s="48">
        <v>0</v>
      </c>
      <c r="J63" s="57">
        <f t="shared" si="3"/>
        <v>0</v>
      </c>
      <c r="K63" s="57">
        <v>0</v>
      </c>
      <c r="L63" s="48">
        <v>0</v>
      </c>
      <c r="M63" s="57">
        <f t="shared" si="4"/>
        <v>0</v>
      </c>
      <c r="N63" s="57">
        <v>0</v>
      </c>
      <c r="O63" s="48">
        <v>0</v>
      </c>
      <c r="P63" s="49">
        <f t="shared" si="5"/>
        <v>0</v>
      </c>
      <c r="Q63" s="57">
        <f t="shared" si="6"/>
        <v>0</v>
      </c>
      <c r="R63" s="57">
        <v>0</v>
      </c>
      <c r="S63" s="48">
        <v>0</v>
      </c>
      <c r="T63" s="57">
        <f t="shared" si="7"/>
        <v>0</v>
      </c>
      <c r="U63" s="57">
        <v>0</v>
      </c>
      <c r="V63" s="57">
        <v>0</v>
      </c>
      <c r="W63" s="57">
        <f t="shared" si="8"/>
        <v>0</v>
      </c>
      <c r="X63" s="57">
        <v>0</v>
      </c>
      <c r="Y63" s="48">
        <v>0</v>
      </c>
      <c r="Z63" s="49">
        <f t="shared" si="9"/>
        <v>0</v>
      </c>
      <c r="AA63" s="57">
        <f t="shared" si="10"/>
        <v>0</v>
      </c>
      <c r="AB63" s="57">
        <v>0</v>
      </c>
      <c r="AC63" s="48">
        <v>0</v>
      </c>
      <c r="AD63" s="57">
        <f t="shared" si="11"/>
        <v>0</v>
      </c>
      <c r="AE63" s="57">
        <v>0</v>
      </c>
      <c r="AF63" s="48">
        <v>0</v>
      </c>
      <c r="AG63" s="57">
        <f t="shared" si="12"/>
        <v>0</v>
      </c>
      <c r="AH63" s="57">
        <v>0</v>
      </c>
      <c r="AI63" s="48">
        <v>0</v>
      </c>
      <c r="AJ63" s="57">
        <f t="shared" si="13"/>
        <v>0</v>
      </c>
      <c r="AK63" s="57">
        <v>0</v>
      </c>
      <c r="AL63" s="48">
        <v>0</v>
      </c>
      <c r="AM63" s="57">
        <f t="shared" si="14"/>
        <v>0</v>
      </c>
      <c r="AN63" s="57">
        <v>0</v>
      </c>
      <c r="AO63" s="48">
        <v>0</v>
      </c>
    </row>
    <row r="64" spans="1:41" ht="19.5" customHeight="1">
      <c r="A64" s="37" t="s">
        <v>210</v>
      </c>
      <c r="B64" s="37" t="s">
        <v>90</v>
      </c>
      <c r="C64" s="37" t="s">
        <v>118</v>
      </c>
      <c r="D64" s="37" t="s">
        <v>214</v>
      </c>
      <c r="E64" s="57">
        <f t="shared" si="0"/>
        <v>58</v>
      </c>
      <c r="F64" s="57">
        <f t="shared" si="1"/>
        <v>58</v>
      </c>
      <c r="G64" s="57">
        <f t="shared" si="2"/>
        <v>58</v>
      </c>
      <c r="H64" s="57">
        <v>0</v>
      </c>
      <c r="I64" s="48">
        <v>58</v>
      </c>
      <c r="J64" s="57">
        <f t="shared" si="3"/>
        <v>0</v>
      </c>
      <c r="K64" s="57">
        <v>0</v>
      </c>
      <c r="L64" s="48">
        <v>0</v>
      </c>
      <c r="M64" s="57">
        <f t="shared" si="4"/>
        <v>0</v>
      </c>
      <c r="N64" s="57">
        <v>0</v>
      </c>
      <c r="O64" s="48">
        <v>0</v>
      </c>
      <c r="P64" s="49">
        <f t="shared" si="5"/>
        <v>0</v>
      </c>
      <c r="Q64" s="57">
        <f t="shared" si="6"/>
        <v>0</v>
      </c>
      <c r="R64" s="57">
        <v>0</v>
      </c>
      <c r="S64" s="48">
        <v>0</v>
      </c>
      <c r="T64" s="57">
        <f t="shared" si="7"/>
        <v>0</v>
      </c>
      <c r="U64" s="57">
        <v>0</v>
      </c>
      <c r="V64" s="57">
        <v>0</v>
      </c>
      <c r="W64" s="57">
        <f t="shared" si="8"/>
        <v>0</v>
      </c>
      <c r="X64" s="57">
        <v>0</v>
      </c>
      <c r="Y64" s="48">
        <v>0</v>
      </c>
      <c r="Z64" s="49">
        <f t="shared" si="9"/>
        <v>0</v>
      </c>
      <c r="AA64" s="57">
        <f t="shared" si="10"/>
        <v>0</v>
      </c>
      <c r="AB64" s="57">
        <v>0</v>
      </c>
      <c r="AC64" s="48">
        <v>0</v>
      </c>
      <c r="AD64" s="57">
        <f t="shared" si="11"/>
        <v>0</v>
      </c>
      <c r="AE64" s="57">
        <v>0</v>
      </c>
      <c r="AF64" s="48">
        <v>0</v>
      </c>
      <c r="AG64" s="57">
        <f t="shared" si="12"/>
        <v>0</v>
      </c>
      <c r="AH64" s="57">
        <v>0</v>
      </c>
      <c r="AI64" s="48">
        <v>0</v>
      </c>
      <c r="AJ64" s="57">
        <f t="shared" si="13"/>
        <v>0</v>
      </c>
      <c r="AK64" s="57">
        <v>0</v>
      </c>
      <c r="AL64" s="48">
        <v>0</v>
      </c>
      <c r="AM64" s="57">
        <f t="shared" si="14"/>
        <v>0</v>
      </c>
      <c r="AN64" s="57">
        <v>0</v>
      </c>
      <c r="AO64" s="48">
        <v>0</v>
      </c>
    </row>
    <row r="65" spans="1:41" ht="19.5" customHeight="1">
      <c r="A65" s="37" t="s">
        <v>210</v>
      </c>
      <c r="B65" s="37" t="s">
        <v>105</v>
      </c>
      <c r="C65" s="37" t="s">
        <v>118</v>
      </c>
      <c r="D65" s="37" t="s">
        <v>215</v>
      </c>
      <c r="E65" s="57">
        <f t="shared" si="0"/>
        <v>5.4</v>
      </c>
      <c r="F65" s="57">
        <f t="shared" si="1"/>
        <v>5.4</v>
      </c>
      <c r="G65" s="57">
        <f t="shared" si="2"/>
        <v>5.4</v>
      </c>
      <c r="H65" s="57">
        <v>5.4</v>
      </c>
      <c r="I65" s="48">
        <v>0</v>
      </c>
      <c r="J65" s="57">
        <f t="shared" si="3"/>
        <v>0</v>
      </c>
      <c r="K65" s="57">
        <v>0</v>
      </c>
      <c r="L65" s="48">
        <v>0</v>
      </c>
      <c r="M65" s="57">
        <f t="shared" si="4"/>
        <v>0</v>
      </c>
      <c r="N65" s="57">
        <v>0</v>
      </c>
      <c r="O65" s="48">
        <v>0</v>
      </c>
      <c r="P65" s="49">
        <f t="shared" si="5"/>
        <v>0</v>
      </c>
      <c r="Q65" s="57">
        <f t="shared" si="6"/>
        <v>0</v>
      </c>
      <c r="R65" s="57">
        <v>0</v>
      </c>
      <c r="S65" s="48">
        <v>0</v>
      </c>
      <c r="T65" s="57">
        <f t="shared" si="7"/>
        <v>0</v>
      </c>
      <c r="U65" s="57">
        <v>0</v>
      </c>
      <c r="V65" s="57">
        <v>0</v>
      </c>
      <c r="W65" s="57">
        <f t="shared" si="8"/>
        <v>0</v>
      </c>
      <c r="X65" s="57">
        <v>0</v>
      </c>
      <c r="Y65" s="48">
        <v>0</v>
      </c>
      <c r="Z65" s="49">
        <f t="shared" si="9"/>
        <v>0</v>
      </c>
      <c r="AA65" s="57">
        <f t="shared" si="10"/>
        <v>0</v>
      </c>
      <c r="AB65" s="57">
        <v>0</v>
      </c>
      <c r="AC65" s="48">
        <v>0</v>
      </c>
      <c r="AD65" s="57">
        <f t="shared" si="11"/>
        <v>0</v>
      </c>
      <c r="AE65" s="57">
        <v>0</v>
      </c>
      <c r="AF65" s="48">
        <v>0</v>
      </c>
      <c r="AG65" s="57">
        <f t="shared" si="12"/>
        <v>0</v>
      </c>
      <c r="AH65" s="57">
        <v>0</v>
      </c>
      <c r="AI65" s="48">
        <v>0</v>
      </c>
      <c r="AJ65" s="57">
        <f t="shared" si="13"/>
        <v>0</v>
      </c>
      <c r="AK65" s="57">
        <v>0</v>
      </c>
      <c r="AL65" s="48">
        <v>0</v>
      </c>
      <c r="AM65" s="57">
        <f t="shared" si="14"/>
        <v>0</v>
      </c>
      <c r="AN65" s="57">
        <v>0</v>
      </c>
      <c r="AO65" s="48">
        <v>0</v>
      </c>
    </row>
    <row r="66" spans="1:41" ht="19.5" customHeight="1">
      <c r="A66" s="37" t="s">
        <v>210</v>
      </c>
      <c r="B66" s="37" t="s">
        <v>85</v>
      </c>
      <c r="C66" s="37" t="s">
        <v>118</v>
      </c>
      <c r="D66" s="37" t="s">
        <v>216</v>
      </c>
      <c r="E66" s="57">
        <f t="shared" si="0"/>
        <v>35.3</v>
      </c>
      <c r="F66" s="57">
        <f t="shared" si="1"/>
        <v>35.3</v>
      </c>
      <c r="G66" s="57">
        <f t="shared" si="2"/>
        <v>35.3</v>
      </c>
      <c r="H66" s="57">
        <v>35.3</v>
      </c>
      <c r="I66" s="48">
        <v>0</v>
      </c>
      <c r="J66" s="57">
        <f t="shared" si="3"/>
        <v>0</v>
      </c>
      <c r="K66" s="57">
        <v>0</v>
      </c>
      <c r="L66" s="48">
        <v>0</v>
      </c>
      <c r="M66" s="57">
        <f t="shared" si="4"/>
        <v>0</v>
      </c>
      <c r="N66" s="57">
        <v>0</v>
      </c>
      <c r="O66" s="48">
        <v>0</v>
      </c>
      <c r="P66" s="49">
        <f t="shared" si="5"/>
        <v>0</v>
      </c>
      <c r="Q66" s="57">
        <f t="shared" si="6"/>
        <v>0</v>
      </c>
      <c r="R66" s="57">
        <v>0</v>
      </c>
      <c r="S66" s="48">
        <v>0</v>
      </c>
      <c r="T66" s="57">
        <f t="shared" si="7"/>
        <v>0</v>
      </c>
      <c r="U66" s="57">
        <v>0</v>
      </c>
      <c r="V66" s="57">
        <v>0</v>
      </c>
      <c r="W66" s="57">
        <f t="shared" si="8"/>
        <v>0</v>
      </c>
      <c r="X66" s="57">
        <v>0</v>
      </c>
      <c r="Y66" s="48">
        <v>0</v>
      </c>
      <c r="Z66" s="49">
        <f t="shared" si="9"/>
        <v>0</v>
      </c>
      <c r="AA66" s="57">
        <f t="shared" si="10"/>
        <v>0</v>
      </c>
      <c r="AB66" s="57">
        <v>0</v>
      </c>
      <c r="AC66" s="48">
        <v>0</v>
      </c>
      <c r="AD66" s="57">
        <f t="shared" si="11"/>
        <v>0</v>
      </c>
      <c r="AE66" s="57">
        <v>0</v>
      </c>
      <c r="AF66" s="48">
        <v>0</v>
      </c>
      <c r="AG66" s="57">
        <f t="shared" si="12"/>
        <v>0</v>
      </c>
      <c r="AH66" s="57">
        <v>0</v>
      </c>
      <c r="AI66" s="48">
        <v>0</v>
      </c>
      <c r="AJ66" s="57">
        <f t="shared" si="13"/>
        <v>0</v>
      </c>
      <c r="AK66" s="57">
        <v>0</v>
      </c>
      <c r="AL66" s="48">
        <v>0</v>
      </c>
      <c r="AM66" s="57">
        <f t="shared" si="14"/>
        <v>0</v>
      </c>
      <c r="AN66" s="57">
        <v>0</v>
      </c>
      <c r="AO66" s="48">
        <v>0</v>
      </c>
    </row>
    <row r="67" spans="1:41" ht="19.5" customHeight="1">
      <c r="A67" s="37" t="s">
        <v>210</v>
      </c>
      <c r="B67" s="37" t="s">
        <v>217</v>
      </c>
      <c r="C67" s="37" t="s">
        <v>118</v>
      </c>
      <c r="D67" s="37" t="s">
        <v>218</v>
      </c>
      <c r="E67" s="57">
        <f t="shared" si="0"/>
        <v>23</v>
      </c>
      <c r="F67" s="57">
        <f t="shared" si="1"/>
        <v>23</v>
      </c>
      <c r="G67" s="57">
        <f t="shared" si="2"/>
        <v>23</v>
      </c>
      <c r="H67" s="57">
        <v>3</v>
      </c>
      <c r="I67" s="48">
        <v>20</v>
      </c>
      <c r="J67" s="57">
        <f t="shared" si="3"/>
        <v>0</v>
      </c>
      <c r="K67" s="57">
        <v>0</v>
      </c>
      <c r="L67" s="48">
        <v>0</v>
      </c>
      <c r="M67" s="57">
        <f t="shared" si="4"/>
        <v>0</v>
      </c>
      <c r="N67" s="57">
        <v>0</v>
      </c>
      <c r="O67" s="48">
        <v>0</v>
      </c>
      <c r="P67" s="49">
        <f t="shared" si="5"/>
        <v>0</v>
      </c>
      <c r="Q67" s="57">
        <f t="shared" si="6"/>
        <v>0</v>
      </c>
      <c r="R67" s="57">
        <v>0</v>
      </c>
      <c r="S67" s="48">
        <v>0</v>
      </c>
      <c r="T67" s="57">
        <f t="shared" si="7"/>
        <v>0</v>
      </c>
      <c r="U67" s="57">
        <v>0</v>
      </c>
      <c r="V67" s="57">
        <v>0</v>
      </c>
      <c r="W67" s="57">
        <f t="shared" si="8"/>
        <v>0</v>
      </c>
      <c r="X67" s="57">
        <v>0</v>
      </c>
      <c r="Y67" s="48">
        <v>0</v>
      </c>
      <c r="Z67" s="49">
        <f t="shared" si="9"/>
        <v>0</v>
      </c>
      <c r="AA67" s="57">
        <f t="shared" si="10"/>
        <v>0</v>
      </c>
      <c r="AB67" s="57">
        <v>0</v>
      </c>
      <c r="AC67" s="48">
        <v>0</v>
      </c>
      <c r="AD67" s="57">
        <f t="shared" si="11"/>
        <v>0</v>
      </c>
      <c r="AE67" s="57">
        <v>0</v>
      </c>
      <c r="AF67" s="48">
        <v>0</v>
      </c>
      <c r="AG67" s="57">
        <f t="shared" si="12"/>
        <v>0</v>
      </c>
      <c r="AH67" s="57">
        <v>0</v>
      </c>
      <c r="AI67" s="48">
        <v>0</v>
      </c>
      <c r="AJ67" s="57">
        <f t="shared" si="13"/>
        <v>0</v>
      </c>
      <c r="AK67" s="57">
        <v>0</v>
      </c>
      <c r="AL67" s="48">
        <v>0</v>
      </c>
      <c r="AM67" s="57">
        <f t="shared" si="14"/>
        <v>0</v>
      </c>
      <c r="AN67" s="57">
        <v>0</v>
      </c>
      <c r="AO67" s="48">
        <v>0</v>
      </c>
    </row>
    <row r="68" spans="1:41" ht="19.5" customHeight="1">
      <c r="A68" s="37" t="s">
        <v>210</v>
      </c>
      <c r="B68" s="37" t="s">
        <v>110</v>
      </c>
      <c r="C68" s="37" t="s">
        <v>118</v>
      </c>
      <c r="D68" s="37" t="s">
        <v>219</v>
      </c>
      <c r="E68" s="57">
        <f t="shared" si="0"/>
        <v>145.20000000000002</v>
      </c>
      <c r="F68" s="57">
        <f t="shared" si="1"/>
        <v>145.20000000000002</v>
      </c>
      <c r="G68" s="57">
        <f t="shared" si="2"/>
        <v>145.20000000000002</v>
      </c>
      <c r="H68" s="57">
        <v>16.8</v>
      </c>
      <c r="I68" s="48">
        <v>128.4</v>
      </c>
      <c r="J68" s="57">
        <f t="shared" si="3"/>
        <v>0</v>
      </c>
      <c r="K68" s="57">
        <v>0</v>
      </c>
      <c r="L68" s="48">
        <v>0</v>
      </c>
      <c r="M68" s="57">
        <f t="shared" si="4"/>
        <v>0</v>
      </c>
      <c r="N68" s="57">
        <v>0</v>
      </c>
      <c r="O68" s="48">
        <v>0</v>
      </c>
      <c r="P68" s="49">
        <f t="shared" si="5"/>
        <v>0</v>
      </c>
      <c r="Q68" s="57">
        <f t="shared" si="6"/>
        <v>0</v>
      </c>
      <c r="R68" s="57">
        <v>0</v>
      </c>
      <c r="S68" s="48">
        <v>0</v>
      </c>
      <c r="T68" s="57">
        <f t="shared" si="7"/>
        <v>0</v>
      </c>
      <c r="U68" s="57">
        <v>0</v>
      </c>
      <c r="V68" s="57">
        <v>0</v>
      </c>
      <c r="W68" s="57">
        <f t="shared" si="8"/>
        <v>0</v>
      </c>
      <c r="X68" s="57">
        <v>0</v>
      </c>
      <c r="Y68" s="48">
        <v>0</v>
      </c>
      <c r="Z68" s="49">
        <f t="shared" si="9"/>
        <v>0</v>
      </c>
      <c r="AA68" s="57">
        <f t="shared" si="10"/>
        <v>0</v>
      </c>
      <c r="AB68" s="57">
        <v>0</v>
      </c>
      <c r="AC68" s="48">
        <v>0</v>
      </c>
      <c r="AD68" s="57">
        <f t="shared" si="11"/>
        <v>0</v>
      </c>
      <c r="AE68" s="57">
        <v>0</v>
      </c>
      <c r="AF68" s="48">
        <v>0</v>
      </c>
      <c r="AG68" s="57">
        <f t="shared" si="12"/>
        <v>0</v>
      </c>
      <c r="AH68" s="57">
        <v>0</v>
      </c>
      <c r="AI68" s="48">
        <v>0</v>
      </c>
      <c r="AJ68" s="57">
        <f t="shared" si="13"/>
        <v>0</v>
      </c>
      <c r="AK68" s="57">
        <v>0</v>
      </c>
      <c r="AL68" s="48">
        <v>0</v>
      </c>
      <c r="AM68" s="57">
        <f t="shared" si="14"/>
        <v>0</v>
      </c>
      <c r="AN68" s="57">
        <v>0</v>
      </c>
      <c r="AO68" s="48">
        <v>0</v>
      </c>
    </row>
    <row r="69" spans="1:41" ht="19.5" customHeight="1">
      <c r="A69" s="37" t="s">
        <v>38</v>
      </c>
      <c r="B69" s="37" t="s">
        <v>38</v>
      </c>
      <c r="C69" s="37" t="s">
        <v>38</v>
      </c>
      <c r="D69" s="37" t="s">
        <v>220</v>
      </c>
      <c r="E69" s="57">
        <f t="shared" si="0"/>
        <v>5.6</v>
      </c>
      <c r="F69" s="57">
        <f t="shared" si="1"/>
        <v>5.6</v>
      </c>
      <c r="G69" s="57">
        <f t="shared" si="2"/>
        <v>5.6</v>
      </c>
      <c r="H69" s="57">
        <v>0</v>
      </c>
      <c r="I69" s="48">
        <v>5.6</v>
      </c>
      <c r="J69" s="57">
        <f t="shared" si="3"/>
        <v>0</v>
      </c>
      <c r="K69" s="57">
        <v>0</v>
      </c>
      <c r="L69" s="48">
        <v>0</v>
      </c>
      <c r="M69" s="57">
        <f t="shared" si="4"/>
        <v>0</v>
      </c>
      <c r="N69" s="57">
        <v>0</v>
      </c>
      <c r="O69" s="48">
        <v>0</v>
      </c>
      <c r="P69" s="49">
        <f t="shared" si="5"/>
        <v>0</v>
      </c>
      <c r="Q69" s="57">
        <f t="shared" si="6"/>
        <v>0</v>
      </c>
      <c r="R69" s="57">
        <v>0</v>
      </c>
      <c r="S69" s="48">
        <v>0</v>
      </c>
      <c r="T69" s="57">
        <f t="shared" si="7"/>
        <v>0</v>
      </c>
      <c r="U69" s="57">
        <v>0</v>
      </c>
      <c r="V69" s="57">
        <v>0</v>
      </c>
      <c r="W69" s="57">
        <f t="shared" si="8"/>
        <v>0</v>
      </c>
      <c r="X69" s="57">
        <v>0</v>
      </c>
      <c r="Y69" s="48">
        <v>0</v>
      </c>
      <c r="Z69" s="49">
        <f t="shared" si="9"/>
        <v>0</v>
      </c>
      <c r="AA69" s="57">
        <f t="shared" si="10"/>
        <v>0</v>
      </c>
      <c r="AB69" s="57">
        <v>0</v>
      </c>
      <c r="AC69" s="48">
        <v>0</v>
      </c>
      <c r="AD69" s="57">
        <f t="shared" si="11"/>
        <v>0</v>
      </c>
      <c r="AE69" s="57">
        <v>0</v>
      </c>
      <c r="AF69" s="48">
        <v>0</v>
      </c>
      <c r="AG69" s="57">
        <f t="shared" si="12"/>
        <v>0</v>
      </c>
      <c r="AH69" s="57">
        <v>0</v>
      </c>
      <c r="AI69" s="48">
        <v>0</v>
      </c>
      <c r="AJ69" s="57">
        <f t="shared" si="13"/>
        <v>0</v>
      </c>
      <c r="AK69" s="57">
        <v>0</v>
      </c>
      <c r="AL69" s="48">
        <v>0</v>
      </c>
      <c r="AM69" s="57">
        <f t="shared" si="14"/>
        <v>0</v>
      </c>
      <c r="AN69" s="57">
        <v>0</v>
      </c>
      <c r="AO69" s="48">
        <v>0</v>
      </c>
    </row>
    <row r="70" spans="1:41" ht="19.5" customHeight="1">
      <c r="A70" s="37" t="s">
        <v>221</v>
      </c>
      <c r="B70" s="37" t="s">
        <v>105</v>
      </c>
      <c r="C70" s="37" t="s">
        <v>118</v>
      </c>
      <c r="D70" s="37" t="s">
        <v>222</v>
      </c>
      <c r="E70" s="57">
        <f t="shared" si="0"/>
        <v>5.6</v>
      </c>
      <c r="F70" s="57">
        <f t="shared" si="1"/>
        <v>5.6</v>
      </c>
      <c r="G70" s="57">
        <f t="shared" si="2"/>
        <v>5.6</v>
      </c>
      <c r="H70" s="57">
        <v>0</v>
      </c>
      <c r="I70" s="48">
        <v>5.6</v>
      </c>
      <c r="J70" s="57">
        <f t="shared" si="3"/>
        <v>0</v>
      </c>
      <c r="K70" s="57">
        <v>0</v>
      </c>
      <c r="L70" s="48">
        <v>0</v>
      </c>
      <c r="M70" s="57">
        <f t="shared" si="4"/>
        <v>0</v>
      </c>
      <c r="N70" s="57">
        <v>0</v>
      </c>
      <c r="O70" s="48">
        <v>0</v>
      </c>
      <c r="P70" s="49">
        <f t="shared" si="5"/>
        <v>0</v>
      </c>
      <c r="Q70" s="57">
        <f t="shared" si="6"/>
        <v>0</v>
      </c>
      <c r="R70" s="57">
        <v>0</v>
      </c>
      <c r="S70" s="48">
        <v>0</v>
      </c>
      <c r="T70" s="57">
        <f t="shared" si="7"/>
        <v>0</v>
      </c>
      <c r="U70" s="57">
        <v>0</v>
      </c>
      <c r="V70" s="57">
        <v>0</v>
      </c>
      <c r="W70" s="57">
        <f t="shared" si="8"/>
        <v>0</v>
      </c>
      <c r="X70" s="57">
        <v>0</v>
      </c>
      <c r="Y70" s="48">
        <v>0</v>
      </c>
      <c r="Z70" s="49">
        <f t="shared" si="9"/>
        <v>0</v>
      </c>
      <c r="AA70" s="57">
        <f t="shared" si="10"/>
        <v>0</v>
      </c>
      <c r="AB70" s="57">
        <v>0</v>
      </c>
      <c r="AC70" s="48">
        <v>0</v>
      </c>
      <c r="AD70" s="57">
        <f t="shared" si="11"/>
        <v>0</v>
      </c>
      <c r="AE70" s="57">
        <v>0</v>
      </c>
      <c r="AF70" s="48">
        <v>0</v>
      </c>
      <c r="AG70" s="57">
        <f t="shared" si="12"/>
        <v>0</v>
      </c>
      <c r="AH70" s="57">
        <v>0</v>
      </c>
      <c r="AI70" s="48">
        <v>0</v>
      </c>
      <c r="AJ70" s="57">
        <f t="shared" si="13"/>
        <v>0</v>
      </c>
      <c r="AK70" s="57">
        <v>0</v>
      </c>
      <c r="AL70" s="48">
        <v>0</v>
      </c>
      <c r="AM70" s="57">
        <f t="shared" si="14"/>
        <v>0</v>
      </c>
      <c r="AN70" s="57">
        <v>0</v>
      </c>
      <c r="AO70" s="48">
        <v>0</v>
      </c>
    </row>
    <row r="71" spans="1:41" ht="19.5" customHeight="1">
      <c r="A71" s="37" t="s">
        <v>38</v>
      </c>
      <c r="B71" s="37" t="s">
        <v>38</v>
      </c>
      <c r="C71" s="37" t="s">
        <v>38</v>
      </c>
      <c r="D71" s="37" t="s">
        <v>226</v>
      </c>
      <c r="E71" s="57">
        <f aca="true" t="shared" si="15" ref="E71:E122">SUM(F71,P71,Z71)</f>
        <v>0.04</v>
      </c>
      <c r="F71" s="57">
        <f aca="true" t="shared" si="16" ref="F71:F122">SUM(G71,J71,M71)</f>
        <v>0.04</v>
      </c>
      <c r="G71" s="57">
        <f aca="true" t="shared" si="17" ref="G71:G122">SUM(H71:I71)</f>
        <v>0.04</v>
      </c>
      <c r="H71" s="57">
        <v>0.04</v>
      </c>
      <c r="I71" s="48">
        <v>0</v>
      </c>
      <c r="J71" s="57">
        <f aca="true" t="shared" si="18" ref="J71:J122">SUM(K71:L71)</f>
        <v>0</v>
      </c>
      <c r="K71" s="57">
        <v>0</v>
      </c>
      <c r="L71" s="48">
        <v>0</v>
      </c>
      <c r="M71" s="57">
        <f aca="true" t="shared" si="19" ref="M71:M122">SUM(N71:O71)</f>
        <v>0</v>
      </c>
      <c r="N71" s="57">
        <v>0</v>
      </c>
      <c r="O71" s="48">
        <v>0</v>
      </c>
      <c r="P71" s="49">
        <f aca="true" t="shared" si="20" ref="P71:P122">SUM(Q71,T71,W71)</f>
        <v>0</v>
      </c>
      <c r="Q71" s="57">
        <f aca="true" t="shared" si="21" ref="Q71:Q122">SUM(R71:S71)</f>
        <v>0</v>
      </c>
      <c r="R71" s="57">
        <v>0</v>
      </c>
      <c r="S71" s="48">
        <v>0</v>
      </c>
      <c r="T71" s="57">
        <f aca="true" t="shared" si="22" ref="T71:T122">SUM(U71:V71)</f>
        <v>0</v>
      </c>
      <c r="U71" s="57">
        <v>0</v>
      </c>
      <c r="V71" s="57">
        <v>0</v>
      </c>
      <c r="W71" s="57">
        <f aca="true" t="shared" si="23" ref="W71:W122">SUM(X71:Y71)</f>
        <v>0</v>
      </c>
      <c r="X71" s="57">
        <v>0</v>
      </c>
      <c r="Y71" s="48">
        <v>0</v>
      </c>
      <c r="Z71" s="49">
        <f aca="true" t="shared" si="24" ref="Z71:Z122">SUM(AA71,AD71,AG71,AJ71,AM71)</f>
        <v>0</v>
      </c>
      <c r="AA71" s="57">
        <f aca="true" t="shared" si="25" ref="AA71:AA122">SUM(AB71:AC71)</f>
        <v>0</v>
      </c>
      <c r="AB71" s="57">
        <v>0</v>
      </c>
      <c r="AC71" s="48">
        <v>0</v>
      </c>
      <c r="AD71" s="57">
        <f aca="true" t="shared" si="26" ref="AD71:AD122">SUM(AE71:AF71)</f>
        <v>0</v>
      </c>
      <c r="AE71" s="57">
        <v>0</v>
      </c>
      <c r="AF71" s="48">
        <v>0</v>
      </c>
      <c r="AG71" s="57">
        <f aca="true" t="shared" si="27" ref="AG71:AG122">SUM(AH71:AI71)</f>
        <v>0</v>
      </c>
      <c r="AH71" s="57">
        <v>0</v>
      </c>
      <c r="AI71" s="48">
        <v>0</v>
      </c>
      <c r="AJ71" s="57">
        <f aca="true" t="shared" si="28" ref="AJ71:AJ122">SUM(AK71:AL71)</f>
        <v>0</v>
      </c>
      <c r="AK71" s="57">
        <v>0</v>
      </c>
      <c r="AL71" s="48">
        <v>0</v>
      </c>
      <c r="AM71" s="57">
        <f aca="true" t="shared" si="29" ref="AM71:AM122">SUM(AN71:AO71)</f>
        <v>0</v>
      </c>
      <c r="AN71" s="57">
        <v>0</v>
      </c>
      <c r="AO71" s="48">
        <v>0</v>
      </c>
    </row>
    <row r="72" spans="1:41" ht="19.5" customHeight="1">
      <c r="A72" s="37" t="s">
        <v>227</v>
      </c>
      <c r="B72" s="37" t="s">
        <v>91</v>
      </c>
      <c r="C72" s="37" t="s">
        <v>118</v>
      </c>
      <c r="D72" s="37" t="s">
        <v>228</v>
      </c>
      <c r="E72" s="57">
        <f t="shared" si="15"/>
        <v>0.04</v>
      </c>
      <c r="F72" s="57">
        <f t="shared" si="16"/>
        <v>0.04</v>
      </c>
      <c r="G72" s="57">
        <f t="shared" si="17"/>
        <v>0.04</v>
      </c>
      <c r="H72" s="57">
        <v>0.04</v>
      </c>
      <c r="I72" s="48">
        <v>0</v>
      </c>
      <c r="J72" s="57">
        <f t="shared" si="18"/>
        <v>0</v>
      </c>
      <c r="K72" s="57">
        <v>0</v>
      </c>
      <c r="L72" s="48">
        <v>0</v>
      </c>
      <c r="M72" s="57">
        <f t="shared" si="19"/>
        <v>0</v>
      </c>
      <c r="N72" s="57">
        <v>0</v>
      </c>
      <c r="O72" s="48">
        <v>0</v>
      </c>
      <c r="P72" s="49">
        <f t="shared" si="20"/>
        <v>0</v>
      </c>
      <c r="Q72" s="57">
        <f t="shared" si="21"/>
        <v>0</v>
      </c>
      <c r="R72" s="57">
        <v>0</v>
      </c>
      <c r="S72" s="48">
        <v>0</v>
      </c>
      <c r="T72" s="57">
        <f t="shared" si="22"/>
        <v>0</v>
      </c>
      <c r="U72" s="57">
        <v>0</v>
      </c>
      <c r="V72" s="57">
        <v>0</v>
      </c>
      <c r="W72" s="57">
        <f t="shared" si="23"/>
        <v>0</v>
      </c>
      <c r="X72" s="57">
        <v>0</v>
      </c>
      <c r="Y72" s="48">
        <v>0</v>
      </c>
      <c r="Z72" s="49">
        <f t="shared" si="24"/>
        <v>0</v>
      </c>
      <c r="AA72" s="57">
        <f t="shared" si="25"/>
        <v>0</v>
      </c>
      <c r="AB72" s="57">
        <v>0</v>
      </c>
      <c r="AC72" s="48">
        <v>0</v>
      </c>
      <c r="AD72" s="57">
        <f t="shared" si="26"/>
        <v>0</v>
      </c>
      <c r="AE72" s="57">
        <v>0</v>
      </c>
      <c r="AF72" s="48">
        <v>0</v>
      </c>
      <c r="AG72" s="57">
        <f t="shared" si="27"/>
        <v>0</v>
      </c>
      <c r="AH72" s="57">
        <v>0</v>
      </c>
      <c r="AI72" s="48">
        <v>0</v>
      </c>
      <c r="AJ72" s="57">
        <f t="shared" si="28"/>
        <v>0</v>
      </c>
      <c r="AK72" s="57">
        <v>0</v>
      </c>
      <c r="AL72" s="48">
        <v>0</v>
      </c>
      <c r="AM72" s="57">
        <f t="shared" si="29"/>
        <v>0</v>
      </c>
      <c r="AN72" s="57">
        <v>0</v>
      </c>
      <c r="AO72" s="48">
        <v>0</v>
      </c>
    </row>
    <row r="73" spans="1:41" ht="19.5" customHeight="1">
      <c r="A73" s="37" t="s">
        <v>38</v>
      </c>
      <c r="B73" s="37" t="s">
        <v>38</v>
      </c>
      <c r="C73" s="37" t="s">
        <v>38</v>
      </c>
      <c r="D73" s="37" t="s">
        <v>119</v>
      </c>
      <c r="E73" s="57">
        <f t="shared" si="15"/>
        <v>1052.42</v>
      </c>
      <c r="F73" s="57">
        <f t="shared" si="16"/>
        <v>1024.29</v>
      </c>
      <c r="G73" s="57">
        <f t="shared" si="17"/>
        <v>1024.29</v>
      </c>
      <c r="H73" s="57">
        <v>869.69</v>
      </c>
      <c r="I73" s="48">
        <v>154.6</v>
      </c>
      <c r="J73" s="57">
        <f t="shared" si="18"/>
        <v>0</v>
      </c>
      <c r="K73" s="57">
        <v>0</v>
      </c>
      <c r="L73" s="48">
        <v>0</v>
      </c>
      <c r="M73" s="57">
        <f t="shared" si="19"/>
        <v>0</v>
      </c>
      <c r="N73" s="57">
        <v>0</v>
      </c>
      <c r="O73" s="48">
        <v>0</v>
      </c>
      <c r="P73" s="49">
        <f t="shared" si="20"/>
        <v>0</v>
      </c>
      <c r="Q73" s="57">
        <f t="shared" si="21"/>
        <v>0</v>
      </c>
      <c r="R73" s="57">
        <v>0</v>
      </c>
      <c r="S73" s="48">
        <v>0</v>
      </c>
      <c r="T73" s="57">
        <f t="shared" si="22"/>
        <v>0</v>
      </c>
      <c r="U73" s="57">
        <v>0</v>
      </c>
      <c r="V73" s="57">
        <v>0</v>
      </c>
      <c r="W73" s="57">
        <f t="shared" si="23"/>
        <v>0</v>
      </c>
      <c r="X73" s="57">
        <v>0</v>
      </c>
      <c r="Y73" s="48">
        <v>0</v>
      </c>
      <c r="Z73" s="49">
        <f t="shared" si="24"/>
        <v>28.13</v>
      </c>
      <c r="AA73" s="57">
        <f t="shared" si="25"/>
        <v>28.13</v>
      </c>
      <c r="AB73" s="57">
        <v>0</v>
      </c>
      <c r="AC73" s="48">
        <v>28.13</v>
      </c>
      <c r="AD73" s="57">
        <f t="shared" si="26"/>
        <v>0</v>
      </c>
      <c r="AE73" s="57">
        <v>0</v>
      </c>
      <c r="AF73" s="48">
        <v>0</v>
      </c>
      <c r="AG73" s="57">
        <f t="shared" si="27"/>
        <v>0</v>
      </c>
      <c r="AH73" s="57">
        <v>0</v>
      </c>
      <c r="AI73" s="48">
        <v>0</v>
      </c>
      <c r="AJ73" s="57">
        <f t="shared" si="28"/>
        <v>0</v>
      </c>
      <c r="AK73" s="57">
        <v>0</v>
      </c>
      <c r="AL73" s="48">
        <v>0</v>
      </c>
      <c r="AM73" s="57">
        <f t="shared" si="29"/>
        <v>0</v>
      </c>
      <c r="AN73" s="57">
        <v>0</v>
      </c>
      <c r="AO73" s="48">
        <v>0</v>
      </c>
    </row>
    <row r="74" spans="1:41" ht="19.5" customHeight="1">
      <c r="A74" s="37" t="s">
        <v>38</v>
      </c>
      <c r="B74" s="37" t="s">
        <v>38</v>
      </c>
      <c r="C74" s="37" t="s">
        <v>38</v>
      </c>
      <c r="D74" s="37" t="s">
        <v>120</v>
      </c>
      <c r="E74" s="57">
        <f t="shared" si="15"/>
        <v>1052.42</v>
      </c>
      <c r="F74" s="57">
        <f t="shared" si="16"/>
        <v>1024.29</v>
      </c>
      <c r="G74" s="57">
        <f t="shared" si="17"/>
        <v>1024.29</v>
      </c>
      <c r="H74" s="57">
        <v>869.69</v>
      </c>
      <c r="I74" s="48">
        <v>154.6</v>
      </c>
      <c r="J74" s="57">
        <f t="shared" si="18"/>
        <v>0</v>
      </c>
      <c r="K74" s="57">
        <v>0</v>
      </c>
      <c r="L74" s="48">
        <v>0</v>
      </c>
      <c r="M74" s="57">
        <f t="shared" si="19"/>
        <v>0</v>
      </c>
      <c r="N74" s="57">
        <v>0</v>
      </c>
      <c r="O74" s="48">
        <v>0</v>
      </c>
      <c r="P74" s="49">
        <f t="shared" si="20"/>
        <v>0</v>
      </c>
      <c r="Q74" s="57">
        <f t="shared" si="21"/>
        <v>0</v>
      </c>
      <c r="R74" s="57">
        <v>0</v>
      </c>
      <c r="S74" s="48">
        <v>0</v>
      </c>
      <c r="T74" s="57">
        <f t="shared" si="22"/>
        <v>0</v>
      </c>
      <c r="U74" s="57">
        <v>0</v>
      </c>
      <c r="V74" s="57">
        <v>0</v>
      </c>
      <c r="W74" s="57">
        <f t="shared" si="23"/>
        <v>0</v>
      </c>
      <c r="X74" s="57">
        <v>0</v>
      </c>
      <c r="Y74" s="48">
        <v>0</v>
      </c>
      <c r="Z74" s="49">
        <f t="shared" si="24"/>
        <v>28.13</v>
      </c>
      <c r="AA74" s="57">
        <f t="shared" si="25"/>
        <v>28.13</v>
      </c>
      <c r="AB74" s="57">
        <v>0</v>
      </c>
      <c r="AC74" s="48">
        <v>28.13</v>
      </c>
      <c r="AD74" s="57">
        <f t="shared" si="26"/>
        <v>0</v>
      </c>
      <c r="AE74" s="57">
        <v>0</v>
      </c>
      <c r="AF74" s="48">
        <v>0</v>
      </c>
      <c r="AG74" s="57">
        <f t="shared" si="27"/>
        <v>0</v>
      </c>
      <c r="AH74" s="57">
        <v>0</v>
      </c>
      <c r="AI74" s="48">
        <v>0</v>
      </c>
      <c r="AJ74" s="57">
        <f t="shared" si="28"/>
        <v>0</v>
      </c>
      <c r="AK74" s="57">
        <v>0</v>
      </c>
      <c r="AL74" s="48">
        <v>0</v>
      </c>
      <c r="AM74" s="57">
        <f t="shared" si="29"/>
        <v>0</v>
      </c>
      <c r="AN74" s="57">
        <v>0</v>
      </c>
      <c r="AO74" s="48">
        <v>0</v>
      </c>
    </row>
    <row r="75" spans="1:41" ht="19.5" customHeight="1">
      <c r="A75" s="37" t="s">
        <v>38</v>
      </c>
      <c r="B75" s="37" t="s">
        <v>38</v>
      </c>
      <c r="C75" s="37" t="s">
        <v>38</v>
      </c>
      <c r="D75" s="37" t="s">
        <v>232</v>
      </c>
      <c r="E75" s="57">
        <f t="shared" si="15"/>
        <v>997.6700000000001</v>
      </c>
      <c r="F75" s="57">
        <f t="shared" si="16"/>
        <v>970.09</v>
      </c>
      <c r="G75" s="57">
        <f t="shared" si="17"/>
        <v>970.09</v>
      </c>
      <c r="H75" s="57">
        <v>869.59</v>
      </c>
      <c r="I75" s="48">
        <v>100.5</v>
      </c>
      <c r="J75" s="57">
        <f t="shared" si="18"/>
        <v>0</v>
      </c>
      <c r="K75" s="57">
        <v>0</v>
      </c>
      <c r="L75" s="48">
        <v>0</v>
      </c>
      <c r="M75" s="57">
        <f t="shared" si="19"/>
        <v>0</v>
      </c>
      <c r="N75" s="57">
        <v>0</v>
      </c>
      <c r="O75" s="48">
        <v>0</v>
      </c>
      <c r="P75" s="49">
        <f t="shared" si="20"/>
        <v>0</v>
      </c>
      <c r="Q75" s="57">
        <f t="shared" si="21"/>
        <v>0</v>
      </c>
      <c r="R75" s="57">
        <v>0</v>
      </c>
      <c r="S75" s="48">
        <v>0</v>
      </c>
      <c r="T75" s="57">
        <f t="shared" si="22"/>
        <v>0</v>
      </c>
      <c r="U75" s="57">
        <v>0</v>
      </c>
      <c r="V75" s="57">
        <v>0</v>
      </c>
      <c r="W75" s="57">
        <f t="shared" si="23"/>
        <v>0</v>
      </c>
      <c r="X75" s="57">
        <v>0</v>
      </c>
      <c r="Y75" s="48">
        <v>0</v>
      </c>
      <c r="Z75" s="49">
        <f t="shared" si="24"/>
        <v>27.58</v>
      </c>
      <c r="AA75" s="57">
        <f t="shared" si="25"/>
        <v>27.58</v>
      </c>
      <c r="AB75" s="57">
        <v>0</v>
      </c>
      <c r="AC75" s="48">
        <v>27.58</v>
      </c>
      <c r="AD75" s="57">
        <f t="shared" si="26"/>
        <v>0</v>
      </c>
      <c r="AE75" s="57">
        <v>0</v>
      </c>
      <c r="AF75" s="48">
        <v>0</v>
      </c>
      <c r="AG75" s="57">
        <f t="shared" si="27"/>
        <v>0</v>
      </c>
      <c r="AH75" s="57">
        <v>0</v>
      </c>
      <c r="AI75" s="48">
        <v>0</v>
      </c>
      <c r="AJ75" s="57">
        <f t="shared" si="28"/>
        <v>0</v>
      </c>
      <c r="AK75" s="57">
        <v>0</v>
      </c>
      <c r="AL75" s="48">
        <v>0</v>
      </c>
      <c r="AM75" s="57">
        <f t="shared" si="29"/>
        <v>0</v>
      </c>
      <c r="AN75" s="57">
        <v>0</v>
      </c>
      <c r="AO75" s="48">
        <v>0</v>
      </c>
    </row>
    <row r="76" spans="1:41" ht="19.5" customHeight="1">
      <c r="A76" s="37" t="s">
        <v>233</v>
      </c>
      <c r="B76" s="37" t="s">
        <v>91</v>
      </c>
      <c r="C76" s="37" t="s">
        <v>121</v>
      </c>
      <c r="D76" s="37" t="s">
        <v>234</v>
      </c>
      <c r="E76" s="57">
        <f t="shared" si="15"/>
        <v>720.55</v>
      </c>
      <c r="F76" s="57">
        <f t="shared" si="16"/>
        <v>720.55</v>
      </c>
      <c r="G76" s="57">
        <f t="shared" si="17"/>
        <v>720.55</v>
      </c>
      <c r="H76" s="57">
        <v>720.55</v>
      </c>
      <c r="I76" s="48">
        <v>0</v>
      </c>
      <c r="J76" s="57">
        <f t="shared" si="18"/>
        <v>0</v>
      </c>
      <c r="K76" s="57">
        <v>0</v>
      </c>
      <c r="L76" s="48">
        <v>0</v>
      </c>
      <c r="M76" s="57">
        <f t="shared" si="19"/>
        <v>0</v>
      </c>
      <c r="N76" s="57">
        <v>0</v>
      </c>
      <c r="O76" s="48">
        <v>0</v>
      </c>
      <c r="P76" s="49">
        <f t="shared" si="20"/>
        <v>0</v>
      </c>
      <c r="Q76" s="57">
        <f t="shared" si="21"/>
        <v>0</v>
      </c>
      <c r="R76" s="57">
        <v>0</v>
      </c>
      <c r="S76" s="48">
        <v>0</v>
      </c>
      <c r="T76" s="57">
        <f t="shared" si="22"/>
        <v>0</v>
      </c>
      <c r="U76" s="57">
        <v>0</v>
      </c>
      <c r="V76" s="57">
        <v>0</v>
      </c>
      <c r="W76" s="57">
        <f t="shared" si="23"/>
        <v>0</v>
      </c>
      <c r="X76" s="57">
        <v>0</v>
      </c>
      <c r="Y76" s="48">
        <v>0</v>
      </c>
      <c r="Z76" s="49">
        <f t="shared" si="24"/>
        <v>0</v>
      </c>
      <c r="AA76" s="57">
        <f t="shared" si="25"/>
        <v>0</v>
      </c>
      <c r="AB76" s="57">
        <v>0</v>
      </c>
      <c r="AC76" s="48">
        <v>0</v>
      </c>
      <c r="AD76" s="57">
        <f t="shared" si="26"/>
        <v>0</v>
      </c>
      <c r="AE76" s="57">
        <v>0</v>
      </c>
      <c r="AF76" s="48">
        <v>0</v>
      </c>
      <c r="AG76" s="57">
        <f t="shared" si="27"/>
        <v>0</v>
      </c>
      <c r="AH76" s="57">
        <v>0</v>
      </c>
      <c r="AI76" s="48">
        <v>0</v>
      </c>
      <c r="AJ76" s="57">
        <f t="shared" si="28"/>
        <v>0</v>
      </c>
      <c r="AK76" s="57">
        <v>0</v>
      </c>
      <c r="AL76" s="48">
        <v>0</v>
      </c>
      <c r="AM76" s="57">
        <f t="shared" si="29"/>
        <v>0</v>
      </c>
      <c r="AN76" s="57">
        <v>0</v>
      </c>
      <c r="AO76" s="48">
        <v>0</v>
      </c>
    </row>
    <row r="77" spans="1:41" ht="19.5" customHeight="1">
      <c r="A77" s="37" t="s">
        <v>233</v>
      </c>
      <c r="B77" s="37" t="s">
        <v>99</v>
      </c>
      <c r="C77" s="37" t="s">
        <v>121</v>
      </c>
      <c r="D77" s="37" t="s">
        <v>235</v>
      </c>
      <c r="E77" s="57">
        <f t="shared" si="15"/>
        <v>277.12</v>
      </c>
      <c r="F77" s="57">
        <f t="shared" si="16"/>
        <v>249.54</v>
      </c>
      <c r="G77" s="57">
        <f t="shared" si="17"/>
        <v>249.54</v>
      </c>
      <c r="H77" s="57">
        <v>149.04</v>
      </c>
      <c r="I77" s="48">
        <v>100.5</v>
      </c>
      <c r="J77" s="57">
        <f t="shared" si="18"/>
        <v>0</v>
      </c>
      <c r="K77" s="57">
        <v>0</v>
      </c>
      <c r="L77" s="48">
        <v>0</v>
      </c>
      <c r="M77" s="57">
        <f t="shared" si="19"/>
        <v>0</v>
      </c>
      <c r="N77" s="57">
        <v>0</v>
      </c>
      <c r="O77" s="48">
        <v>0</v>
      </c>
      <c r="P77" s="49">
        <f t="shared" si="20"/>
        <v>0</v>
      </c>
      <c r="Q77" s="57">
        <f t="shared" si="21"/>
        <v>0</v>
      </c>
      <c r="R77" s="57">
        <v>0</v>
      </c>
      <c r="S77" s="48">
        <v>0</v>
      </c>
      <c r="T77" s="57">
        <f t="shared" si="22"/>
        <v>0</v>
      </c>
      <c r="U77" s="57">
        <v>0</v>
      </c>
      <c r="V77" s="57">
        <v>0</v>
      </c>
      <c r="W77" s="57">
        <f t="shared" si="23"/>
        <v>0</v>
      </c>
      <c r="X77" s="57">
        <v>0</v>
      </c>
      <c r="Y77" s="48">
        <v>0</v>
      </c>
      <c r="Z77" s="49">
        <f t="shared" si="24"/>
        <v>27.58</v>
      </c>
      <c r="AA77" s="57">
        <f t="shared" si="25"/>
        <v>27.58</v>
      </c>
      <c r="AB77" s="57">
        <v>0</v>
      </c>
      <c r="AC77" s="48">
        <v>27.58</v>
      </c>
      <c r="AD77" s="57">
        <f t="shared" si="26"/>
        <v>0</v>
      </c>
      <c r="AE77" s="57">
        <v>0</v>
      </c>
      <c r="AF77" s="48">
        <v>0</v>
      </c>
      <c r="AG77" s="57">
        <f t="shared" si="27"/>
        <v>0</v>
      </c>
      <c r="AH77" s="57">
        <v>0</v>
      </c>
      <c r="AI77" s="48">
        <v>0</v>
      </c>
      <c r="AJ77" s="57">
        <f t="shared" si="28"/>
        <v>0</v>
      </c>
      <c r="AK77" s="57">
        <v>0</v>
      </c>
      <c r="AL77" s="48">
        <v>0</v>
      </c>
      <c r="AM77" s="57">
        <f t="shared" si="29"/>
        <v>0</v>
      </c>
      <c r="AN77" s="57">
        <v>0</v>
      </c>
      <c r="AO77" s="48">
        <v>0</v>
      </c>
    </row>
    <row r="78" spans="1:41" ht="19.5" customHeight="1">
      <c r="A78" s="37" t="s">
        <v>38</v>
      </c>
      <c r="B78" s="37" t="s">
        <v>38</v>
      </c>
      <c r="C78" s="37" t="s">
        <v>38</v>
      </c>
      <c r="D78" s="37" t="s">
        <v>236</v>
      </c>
      <c r="E78" s="57">
        <f t="shared" si="15"/>
        <v>54.65</v>
      </c>
      <c r="F78" s="57">
        <f t="shared" si="16"/>
        <v>54.1</v>
      </c>
      <c r="G78" s="57">
        <f t="shared" si="17"/>
        <v>54.1</v>
      </c>
      <c r="H78" s="57">
        <v>0</v>
      </c>
      <c r="I78" s="48">
        <v>54.1</v>
      </c>
      <c r="J78" s="57">
        <f t="shared" si="18"/>
        <v>0</v>
      </c>
      <c r="K78" s="57">
        <v>0</v>
      </c>
      <c r="L78" s="48">
        <v>0</v>
      </c>
      <c r="M78" s="57">
        <f t="shared" si="19"/>
        <v>0</v>
      </c>
      <c r="N78" s="57">
        <v>0</v>
      </c>
      <c r="O78" s="48">
        <v>0</v>
      </c>
      <c r="P78" s="49">
        <f t="shared" si="20"/>
        <v>0</v>
      </c>
      <c r="Q78" s="57">
        <f t="shared" si="21"/>
        <v>0</v>
      </c>
      <c r="R78" s="57">
        <v>0</v>
      </c>
      <c r="S78" s="48">
        <v>0</v>
      </c>
      <c r="T78" s="57">
        <f t="shared" si="22"/>
        <v>0</v>
      </c>
      <c r="U78" s="57">
        <v>0</v>
      </c>
      <c r="V78" s="57">
        <v>0</v>
      </c>
      <c r="W78" s="57">
        <f t="shared" si="23"/>
        <v>0</v>
      </c>
      <c r="X78" s="57">
        <v>0</v>
      </c>
      <c r="Y78" s="48">
        <v>0</v>
      </c>
      <c r="Z78" s="49">
        <f t="shared" si="24"/>
        <v>0.55</v>
      </c>
      <c r="AA78" s="57">
        <f t="shared" si="25"/>
        <v>0.55</v>
      </c>
      <c r="AB78" s="57">
        <v>0</v>
      </c>
      <c r="AC78" s="48">
        <v>0.55</v>
      </c>
      <c r="AD78" s="57">
        <f t="shared" si="26"/>
        <v>0</v>
      </c>
      <c r="AE78" s="57">
        <v>0</v>
      </c>
      <c r="AF78" s="48">
        <v>0</v>
      </c>
      <c r="AG78" s="57">
        <f t="shared" si="27"/>
        <v>0</v>
      </c>
      <c r="AH78" s="57">
        <v>0</v>
      </c>
      <c r="AI78" s="48">
        <v>0</v>
      </c>
      <c r="AJ78" s="57">
        <f t="shared" si="28"/>
        <v>0</v>
      </c>
      <c r="AK78" s="57">
        <v>0</v>
      </c>
      <c r="AL78" s="48">
        <v>0</v>
      </c>
      <c r="AM78" s="57">
        <f t="shared" si="29"/>
        <v>0</v>
      </c>
      <c r="AN78" s="57">
        <v>0</v>
      </c>
      <c r="AO78" s="48">
        <v>0</v>
      </c>
    </row>
    <row r="79" spans="1:41" ht="19.5" customHeight="1">
      <c r="A79" s="37" t="s">
        <v>237</v>
      </c>
      <c r="B79" s="37" t="s">
        <v>91</v>
      </c>
      <c r="C79" s="37" t="s">
        <v>121</v>
      </c>
      <c r="D79" s="37" t="s">
        <v>238</v>
      </c>
      <c r="E79" s="57">
        <f t="shared" si="15"/>
        <v>54.65</v>
      </c>
      <c r="F79" s="57">
        <f t="shared" si="16"/>
        <v>54.1</v>
      </c>
      <c r="G79" s="57">
        <f t="shared" si="17"/>
        <v>54.1</v>
      </c>
      <c r="H79" s="57">
        <v>0</v>
      </c>
      <c r="I79" s="48">
        <v>54.1</v>
      </c>
      <c r="J79" s="57">
        <f t="shared" si="18"/>
        <v>0</v>
      </c>
      <c r="K79" s="57">
        <v>0</v>
      </c>
      <c r="L79" s="48">
        <v>0</v>
      </c>
      <c r="M79" s="57">
        <f t="shared" si="19"/>
        <v>0</v>
      </c>
      <c r="N79" s="57">
        <v>0</v>
      </c>
      <c r="O79" s="48">
        <v>0</v>
      </c>
      <c r="P79" s="49">
        <f t="shared" si="20"/>
        <v>0</v>
      </c>
      <c r="Q79" s="57">
        <f t="shared" si="21"/>
        <v>0</v>
      </c>
      <c r="R79" s="57">
        <v>0</v>
      </c>
      <c r="S79" s="48">
        <v>0</v>
      </c>
      <c r="T79" s="57">
        <f t="shared" si="22"/>
        <v>0</v>
      </c>
      <c r="U79" s="57">
        <v>0</v>
      </c>
      <c r="V79" s="57">
        <v>0</v>
      </c>
      <c r="W79" s="57">
        <f t="shared" si="23"/>
        <v>0</v>
      </c>
      <c r="X79" s="57">
        <v>0</v>
      </c>
      <c r="Y79" s="48">
        <v>0</v>
      </c>
      <c r="Z79" s="49">
        <f t="shared" si="24"/>
        <v>0.55</v>
      </c>
      <c r="AA79" s="57">
        <f t="shared" si="25"/>
        <v>0.55</v>
      </c>
      <c r="AB79" s="57">
        <v>0</v>
      </c>
      <c r="AC79" s="48">
        <v>0.55</v>
      </c>
      <c r="AD79" s="57">
        <f t="shared" si="26"/>
        <v>0</v>
      </c>
      <c r="AE79" s="57">
        <v>0</v>
      </c>
      <c r="AF79" s="48">
        <v>0</v>
      </c>
      <c r="AG79" s="57">
        <f t="shared" si="27"/>
        <v>0</v>
      </c>
      <c r="AH79" s="57">
        <v>0</v>
      </c>
      <c r="AI79" s="48">
        <v>0</v>
      </c>
      <c r="AJ79" s="57">
        <f t="shared" si="28"/>
        <v>0</v>
      </c>
      <c r="AK79" s="57">
        <v>0</v>
      </c>
      <c r="AL79" s="48">
        <v>0</v>
      </c>
      <c r="AM79" s="57">
        <f t="shared" si="29"/>
        <v>0</v>
      </c>
      <c r="AN79" s="57">
        <v>0</v>
      </c>
      <c r="AO79" s="48">
        <v>0</v>
      </c>
    </row>
    <row r="80" spans="1:41" ht="19.5" customHeight="1">
      <c r="A80" s="37" t="s">
        <v>38</v>
      </c>
      <c r="B80" s="37" t="s">
        <v>38</v>
      </c>
      <c r="C80" s="37" t="s">
        <v>38</v>
      </c>
      <c r="D80" s="37" t="s">
        <v>226</v>
      </c>
      <c r="E80" s="57">
        <f t="shared" si="15"/>
        <v>0.1</v>
      </c>
      <c r="F80" s="57">
        <f t="shared" si="16"/>
        <v>0.1</v>
      </c>
      <c r="G80" s="57">
        <f t="shared" si="17"/>
        <v>0.1</v>
      </c>
      <c r="H80" s="57">
        <v>0.1</v>
      </c>
      <c r="I80" s="48">
        <v>0</v>
      </c>
      <c r="J80" s="57">
        <f t="shared" si="18"/>
        <v>0</v>
      </c>
      <c r="K80" s="57">
        <v>0</v>
      </c>
      <c r="L80" s="48">
        <v>0</v>
      </c>
      <c r="M80" s="57">
        <f t="shared" si="19"/>
        <v>0</v>
      </c>
      <c r="N80" s="57">
        <v>0</v>
      </c>
      <c r="O80" s="48">
        <v>0</v>
      </c>
      <c r="P80" s="49">
        <f t="shared" si="20"/>
        <v>0</v>
      </c>
      <c r="Q80" s="57">
        <f t="shared" si="21"/>
        <v>0</v>
      </c>
      <c r="R80" s="57">
        <v>0</v>
      </c>
      <c r="S80" s="48">
        <v>0</v>
      </c>
      <c r="T80" s="57">
        <f t="shared" si="22"/>
        <v>0</v>
      </c>
      <c r="U80" s="57">
        <v>0</v>
      </c>
      <c r="V80" s="57">
        <v>0</v>
      </c>
      <c r="W80" s="57">
        <f t="shared" si="23"/>
        <v>0</v>
      </c>
      <c r="X80" s="57">
        <v>0</v>
      </c>
      <c r="Y80" s="48">
        <v>0</v>
      </c>
      <c r="Z80" s="49">
        <f t="shared" si="24"/>
        <v>0</v>
      </c>
      <c r="AA80" s="57">
        <f t="shared" si="25"/>
        <v>0</v>
      </c>
      <c r="AB80" s="57">
        <v>0</v>
      </c>
      <c r="AC80" s="48">
        <v>0</v>
      </c>
      <c r="AD80" s="57">
        <f t="shared" si="26"/>
        <v>0</v>
      </c>
      <c r="AE80" s="57">
        <v>0</v>
      </c>
      <c r="AF80" s="48">
        <v>0</v>
      </c>
      <c r="AG80" s="57">
        <f t="shared" si="27"/>
        <v>0</v>
      </c>
      <c r="AH80" s="57">
        <v>0</v>
      </c>
      <c r="AI80" s="48">
        <v>0</v>
      </c>
      <c r="AJ80" s="57">
        <f t="shared" si="28"/>
        <v>0</v>
      </c>
      <c r="AK80" s="57">
        <v>0</v>
      </c>
      <c r="AL80" s="48">
        <v>0</v>
      </c>
      <c r="AM80" s="57">
        <f t="shared" si="29"/>
        <v>0</v>
      </c>
      <c r="AN80" s="57">
        <v>0</v>
      </c>
      <c r="AO80" s="48">
        <v>0</v>
      </c>
    </row>
    <row r="81" spans="1:41" ht="19.5" customHeight="1">
      <c r="A81" s="37" t="s">
        <v>227</v>
      </c>
      <c r="B81" s="37" t="s">
        <v>91</v>
      </c>
      <c r="C81" s="37" t="s">
        <v>121</v>
      </c>
      <c r="D81" s="37" t="s">
        <v>228</v>
      </c>
      <c r="E81" s="57">
        <f t="shared" si="15"/>
        <v>0.1</v>
      </c>
      <c r="F81" s="57">
        <f t="shared" si="16"/>
        <v>0.1</v>
      </c>
      <c r="G81" s="57">
        <f t="shared" si="17"/>
        <v>0.1</v>
      </c>
      <c r="H81" s="57">
        <v>0.1</v>
      </c>
      <c r="I81" s="48">
        <v>0</v>
      </c>
      <c r="J81" s="57">
        <f t="shared" si="18"/>
        <v>0</v>
      </c>
      <c r="K81" s="57">
        <v>0</v>
      </c>
      <c r="L81" s="48">
        <v>0</v>
      </c>
      <c r="M81" s="57">
        <f t="shared" si="19"/>
        <v>0</v>
      </c>
      <c r="N81" s="57">
        <v>0</v>
      </c>
      <c r="O81" s="48">
        <v>0</v>
      </c>
      <c r="P81" s="49">
        <f t="shared" si="20"/>
        <v>0</v>
      </c>
      <c r="Q81" s="57">
        <f t="shared" si="21"/>
        <v>0</v>
      </c>
      <c r="R81" s="57">
        <v>0</v>
      </c>
      <c r="S81" s="48">
        <v>0</v>
      </c>
      <c r="T81" s="57">
        <f t="shared" si="22"/>
        <v>0</v>
      </c>
      <c r="U81" s="57">
        <v>0</v>
      </c>
      <c r="V81" s="57">
        <v>0</v>
      </c>
      <c r="W81" s="57">
        <f t="shared" si="23"/>
        <v>0</v>
      </c>
      <c r="X81" s="57">
        <v>0</v>
      </c>
      <c r="Y81" s="48">
        <v>0</v>
      </c>
      <c r="Z81" s="49">
        <f t="shared" si="24"/>
        <v>0</v>
      </c>
      <c r="AA81" s="57">
        <f t="shared" si="25"/>
        <v>0</v>
      </c>
      <c r="AB81" s="57">
        <v>0</v>
      </c>
      <c r="AC81" s="48">
        <v>0</v>
      </c>
      <c r="AD81" s="57">
        <f t="shared" si="26"/>
        <v>0</v>
      </c>
      <c r="AE81" s="57">
        <v>0</v>
      </c>
      <c r="AF81" s="48">
        <v>0</v>
      </c>
      <c r="AG81" s="57">
        <f t="shared" si="27"/>
        <v>0</v>
      </c>
      <c r="AH81" s="57">
        <v>0</v>
      </c>
      <c r="AI81" s="48">
        <v>0</v>
      </c>
      <c r="AJ81" s="57">
        <f t="shared" si="28"/>
        <v>0</v>
      </c>
      <c r="AK81" s="57">
        <v>0</v>
      </c>
      <c r="AL81" s="48">
        <v>0</v>
      </c>
      <c r="AM81" s="57">
        <f t="shared" si="29"/>
        <v>0</v>
      </c>
      <c r="AN81" s="57">
        <v>0</v>
      </c>
      <c r="AO81" s="48">
        <v>0</v>
      </c>
    </row>
    <row r="82" spans="1:41" ht="19.5" customHeight="1">
      <c r="A82" s="37" t="s">
        <v>38</v>
      </c>
      <c r="B82" s="37" t="s">
        <v>38</v>
      </c>
      <c r="C82" s="37" t="s">
        <v>38</v>
      </c>
      <c r="D82" s="37" t="s">
        <v>125</v>
      </c>
      <c r="E82" s="57">
        <f t="shared" si="15"/>
        <v>5179.63</v>
      </c>
      <c r="F82" s="57">
        <f t="shared" si="16"/>
        <v>4886.57</v>
      </c>
      <c r="G82" s="57">
        <f t="shared" si="17"/>
        <v>4886.57</v>
      </c>
      <c r="H82" s="57">
        <v>1931.17</v>
      </c>
      <c r="I82" s="48">
        <v>2955.4</v>
      </c>
      <c r="J82" s="57">
        <f t="shared" si="18"/>
        <v>0</v>
      </c>
      <c r="K82" s="57">
        <v>0</v>
      </c>
      <c r="L82" s="48">
        <v>0</v>
      </c>
      <c r="M82" s="57">
        <f t="shared" si="19"/>
        <v>0</v>
      </c>
      <c r="N82" s="57">
        <v>0</v>
      </c>
      <c r="O82" s="48">
        <v>0</v>
      </c>
      <c r="P82" s="49">
        <f t="shared" si="20"/>
        <v>0</v>
      </c>
      <c r="Q82" s="57">
        <f t="shared" si="21"/>
        <v>0</v>
      </c>
      <c r="R82" s="57">
        <v>0</v>
      </c>
      <c r="S82" s="48">
        <v>0</v>
      </c>
      <c r="T82" s="57">
        <f t="shared" si="22"/>
        <v>0</v>
      </c>
      <c r="U82" s="57">
        <v>0</v>
      </c>
      <c r="V82" s="57">
        <v>0</v>
      </c>
      <c r="W82" s="57">
        <f t="shared" si="23"/>
        <v>0</v>
      </c>
      <c r="X82" s="57">
        <v>0</v>
      </c>
      <c r="Y82" s="48">
        <v>0</v>
      </c>
      <c r="Z82" s="49">
        <f t="shared" si="24"/>
        <v>293.06</v>
      </c>
      <c r="AA82" s="57">
        <f t="shared" si="25"/>
        <v>293.06</v>
      </c>
      <c r="AB82" s="57">
        <v>0</v>
      </c>
      <c r="AC82" s="48">
        <v>293.06</v>
      </c>
      <c r="AD82" s="57">
        <f t="shared" si="26"/>
        <v>0</v>
      </c>
      <c r="AE82" s="57">
        <v>0</v>
      </c>
      <c r="AF82" s="48">
        <v>0</v>
      </c>
      <c r="AG82" s="57">
        <f t="shared" si="27"/>
        <v>0</v>
      </c>
      <c r="AH82" s="57">
        <v>0</v>
      </c>
      <c r="AI82" s="48">
        <v>0</v>
      </c>
      <c r="AJ82" s="57">
        <f t="shared" si="28"/>
        <v>0</v>
      </c>
      <c r="AK82" s="57">
        <v>0</v>
      </c>
      <c r="AL82" s="48">
        <v>0</v>
      </c>
      <c r="AM82" s="57">
        <f t="shared" si="29"/>
        <v>0</v>
      </c>
      <c r="AN82" s="57">
        <v>0</v>
      </c>
      <c r="AO82" s="48">
        <v>0</v>
      </c>
    </row>
    <row r="83" spans="1:41" ht="19.5" customHeight="1">
      <c r="A83" s="37" t="s">
        <v>38</v>
      </c>
      <c r="B83" s="37" t="s">
        <v>38</v>
      </c>
      <c r="C83" s="37" t="s">
        <v>38</v>
      </c>
      <c r="D83" s="37" t="s">
        <v>126</v>
      </c>
      <c r="E83" s="57">
        <f t="shared" si="15"/>
        <v>426.95</v>
      </c>
      <c r="F83" s="57">
        <f t="shared" si="16"/>
        <v>426.95</v>
      </c>
      <c r="G83" s="57">
        <f t="shared" si="17"/>
        <v>426.95</v>
      </c>
      <c r="H83" s="57">
        <v>197.95</v>
      </c>
      <c r="I83" s="48">
        <v>229</v>
      </c>
      <c r="J83" s="57">
        <f t="shared" si="18"/>
        <v>0</v>
      </c>
      <c r="K83" s="57">
        <v>0</v>
      </c>
      <c r="L83" s="48">
        <v>0</v>
      </c>
      <c r="M83" s="57">
        <f t="shared" si="19"/>
        <v>0</v>
      </c>
      <c r="N83" s="57">
        <v>0</v>
      </c>
      <c r="O83" s="48">
        <v>0</v>
      </c>
      <c r="P83" s="49">
        <f t="shared" si="20"/>
        <v>0</v>
      </c>
      <c r="Q83" s="57">
        <f t="shared" si="21"/>
        <v>0</v>
      </c>
      <c r="R83" s="57">
        <v>0</v>
      </c>
      <c r="S83" s="48">
        <v>0</v>
      </c>
      <c r="T83" s="57">
        <f t="shared" si="22"/>
        <v>0</v>
      </c>
      <c r="U83" s="57">
        <v>0</v>
      </c>
      <c r="V83" s="57">
        <v>0</v>
      </c>
      <c r="W83" s="57">
        <f t="shared" si="23"/>
        <v>0</v>
      </c>
      <c r="X83" s="57">
        <v>0</v>
      </c>
      <c r="Y83" s="48">
        <v>0</v>
      </c>
      <c r="Z83" s="49">
        <f t="shared" si="24"/>
        <v>0</v>
      </c>
      <c r="AA83" s="57">
        <f t="shared" si="25"/>
        <v>0</v>
      </c>
      <c r="AB83" s="57">
        <v>0</v>
      </c>
      <c r="AC83" s="48">
        <v>0</v>
      </c>
      <c r="AD83" s="57">
        <f t="shared" si="26"/>
        <v>0</v>
      </c>
      <c r="AE83" s="57">
        <v>0</v>
      </c>
      <c r="AF83" s="48">
        <v>0</v>
      </c>
      <c r="AG83" s="57">
        <f t="shared" si="27"/>
        <v>0</v>
      </c>
      <c r="AH83" s="57">
        <v>0</v>
      </c>
      <c r="AI83" s="48">
        <v>0</v>
      </c>
      <c r="AJ83" s="57">
        <f t="shared" si="28"/>
        <v>0</v>
      </c>
      <c r="AK83" s="57">
        <v>0</v>
      </c>
      <c r="AL83" s="48">
        <v>0</v>
      </c>
      <c r="AM83" s="57">
        <f t="shared" si="29"/>
        <v>0</v>
      </c>
      <c r="AN83" s="57">
        <v>0</v>
      </c>
      <c r="AO83" s="48">
        <v>0</v>
      </c>
    </row>
    <row r="84" spans="1:41" ht="19.5" customHeight="1">
      <c r="A84" s="37" t="s">
        <v>38</v>
      </c>
      <c r="B84" s="37" t="s">
        <v>38</v>
      </c>
      <c r="C84" s="37" t="s">
        <v>38</v>
      </c>
      <c r="D84" s="37" t="s">
        <v>232</v>
      </c>
      <c r="E84" s="57">
        <f t="shared" si="15"/>
        <v>381.27</v>
      </c>
      <c r="F84" s="57">
        <f t="shared" si="16"/>
        <v>381.27</v>
      </c>
      <c r="G84" s="57">
        <f t="shared" si="17"/>
        <v>381.27</v>
      </c>
      <c r="H84" s="57">
        <v>197.27</v>
      </c>
      <c r="I84" s="48">
        <v>184</v>
      </c>
      <c r="J84" s="57">
        <f t="shared" si="18"/>
        <v>0</v>
      </c>
      <c r="K84" s="57">
        <v>0</v>
      </c>
      <c r="L84" s="48">
        <v>0</v>
      </c>
      <c r="M84" s="57">
        <f t="shared" si="19"/>
        <v>0</v>
      </c>
      <c r="N84" s="57">
        <v>0</v>
      </c>
      <c r="O84" s="48">
        <v>0</v>
      </c>
      <c r="P84" s="49">
        <f t="shared" si="20"/>
        <v>0</v>
      </c>
      <c r="Q84" s="57">
        <f t="shared" si="21"/>
        <v>0</v>
      </c>
      <c r="R84" s="57">
        <v>0</v>
      </c>
      <c r="S84" s="48">
        <v>0</v>
      </c>
      <c r="T84" s="57">
        <f t="shared" si="22"/>
        <v>0</v>
      </c>
      <c r="U84" s="57">
        <v>0</v>
      </c>
      <c r="V84" s="57">
        <v>0</v>
      </c>
      <c r="W84" s="57">
        <f t="shared" si="23"/>
        <v>0</v>
      </c>
      <c r="X84" s="57">
        <v>0</v>
      </c>
      <c r="Y84" s="48">
        <v>0</v>
      </c>
      <c r="Z84" s="49">
        <f t="shared" si="24"/>
        <v>0</v>
      </c>
      <c r="AA84" s="57">
        <f t="shared" si="25"/>
        <v>0</v>
      </c>
      <c r="AB84" s="57">
        <v>0</v>
      </c>
      <c r="AC84" s="48">
        <v>0</v>
      </c>
      <c r="AD84" s="57">
        <f t="shared" si="26"/>
        <v>0</v>
      </c>
      <c r="AE84" s="57">
        <v>0</v>
      </c>
      <c r="AF84" s="48">
        <v>0</v>
      </c>
      <c r="AG84" s="57">
        <f t="shared" si="27"/>
        <v>0</v>
      </c>
      <c r="AH84" s="57">
        <v>0</v>
      </c>
      <c r="AI84" s="48">
        <v>0</v>
      </c>
      <c r="AJ84" s="57">
        <f t="shared" si="28"/>
        <v>0</v>
      </c>
      <c r="AK84" s="57">
        <v>0</v>
      </c>
      <c r="AL84" s="48">
        <v>0</v>
      </c>
      <c r="AM84" s="57">
        <f t="shared" si="29"/>
        <v>0</v>
      </c>
      <c r="AN84" s="57">
        <v>0</v>
      </c>
      <c r="AO84" s="48">
        <v>0</v>
      </c>
    </row>
    <row r="85" spans="1:41" ht="19.5" customHeight="1">
      <c r="A85" s="37" t="s">
        <v>233</v>
      </c>
      <c r="B85" s="37" t="s">
        <v>91</v>
      </c>
      <c r="C85" s="37" t="s">
        <v>127</v>
      </c>
      <c r="D85" s="37" t="s">
        <v>234</v>
      </c>
      <c r="E85" s="57">
        <f t="shared" si="15"/>
        <v>159.63</v>
      </c>
      <c r="F85" s="57">
        <f t="shared" si="16"/>
        <v>159.63</v>
      </c>
      <c r="G85" s="57">
        <f t="shared" si="17"/>
        <v>159.63</v>
      </c>
      <c r="H85" s="57">
        <v>147.63</v>
      </c>
      <c r="I85" s="48">
        <v>12</v>
      </c>
      <c r="J85" s="57">
        <f t="shared" si="18"/>
        <v>0</v>
      </c>
      <c r="K85" s="57">
        <v>0</v>
      </c>
      <c r="L85" s="48">
        <v>0</v>
      </c>
      <c r="M85" s="57">
        <f t="shared" si="19"/>
        <v>0</v>
      </c>
      <c r="N85" s="57">
        <v>0</v>
      </c>
      <c r="O85" s="48">
        <v>0</v>
      </c>
      <c r="P85" s="49">
        <f t="shared" si="20"/>
        <v>0</v>
      </c>
      <c r="Q85" s="57">
        <f t="shared" si="21"/>
        <v>0</v>
      </c>
      <c r="R85" s="57">
        <v>0</v>
      </c>
      <c r="S85" s="48">
        <v>0</v>
      </c>
      <c r="T85" s="57">
        <f t="shared" si="22"/>
        <v>0</v>
      </c>
      <c r="U85" s="57">
        <v>0</v>
      </c>
      <c r="V85" s="57">
        <v>0</v>
      </c>
      <c r="W85" s="57">
        <f t="shared" si="23"/>
        <v>0</v>
      </c>
      <c r="X85" s="57">
        <v>0</v>
      </c>
      <c r="Y85" s="48">
        <v>0</v>
      </c>
      <c r="Z85" s="49">
        <f t="shared" si="24"/>
        <v>0</v>
      </c>
      <c r="AA85" s="57">
        <f t="shared" si="25"/>
        <v>0</v>
      </c>
      <c r="AB85" s="57">
        <v>0</v>
      </c>
      <c r="AC85" s="48">
        <v>0</v>
      </c>
      <c r="AD85" s="57">
        <f t="shared" si="26"/>
        <v>0</v>
      </c>
      <c r="AE85" s="57">
        <v>0</v>
      </c>
      <c r="AF85" s="48">
        <v>0</v>
      </c>
      <c r="AG85" s="57">
        <f t="shared" si="27"/>
        <v>0</v>
      </c>
      <c r="AH85" s="57">
        <v>0</v>
      </c>
      <c r="AI85" s="48">
        <v>0</v>
      </c>
      <c r="AJ85" s="57">
        <f t="shared" si="28"/>
        <v>0</v>
      </c>
      <c r="AK85" s="57">
        <v>0</v>
      </c>
      <c r="AL85" s="48">
        <v>0</v>
      </c>
      <c r="AM85" s="57">
        <f t="shared" si="29"/>
        <v>0</v>
      </c>
      <c r="AN85" s="57">
        <v>0</v>
      </c>
      <c r="AO85" s="48">
        <v>0</v>
      </c>
    </row>
    <row r="86" spans="1:41" ht="19.5" customHeight="1">
      <c r="A86" s="37" t="s">
        <v>233</v>
      </c>
      <c r="B86" s="37" t="s">
        <v>99</v>
      </c>
      <c r="C86" s="37" t="s">
        <v>127</v>
      </c>
      <c r="D86" s="37" t="s">
        <v>235</v>
      </c>
      <c r="E86" s="57">
        <f t="shared" si="15"/>
        <v>221.64</v>
      </c>
      <c r="F86" s="57">
        <f t="shared" si="16"/>
        <v>221.64</v>
      </c>
      <c r="G86" s="57">
        <f t="shared" si="17"/>
        <v>221.64</v>
      </c>
      <c r="H86" s="57">
        <v>49.64</v>
      </c>
      <c r="I86" s="48">
        <v>172</v>
      </c>
      <c r="J86" s="57">
        <f t="shared" si="18"/>
        <v>0</v>
      </c>
      <c r="K86" s="57">
        <v>0</v>
      </c>
      <c r="L86" s="48">
        <v>0</v>
      </c>
      <c r="M86" s="57">
        <f t="shared" si="19"/>
        <v>0</v>
      </c>
      <c r="N86" s="57">
        <v>0</v>
      </c>
      <c r="O86" s="48">
        <v>0</v>
      </c>
      <c r="P86" s="49">
        <f t="shared" si="20"/>
        <v>0</v>
      </c>
      <c r="Q86" s="57">
        <f t="shared" si="21"/>
        <v>0</v>
      </c>
      <c r="R86" s="57">
        <v>0</v>
      </c>
      <c r="S86" s="48">
        <v>0</v>
      </c>
      <c r="T86" s="57">
        <f t="shared" si="22"/>
        <v>0</v>
      </c>
      <c r="U86" s="57">
        <v>0</v>
      </c>
      <c r="V86" s="57">
        <v>0</v>
      </c>
      <c r="W86" s="57">
        <f t="shared" si="23"/>
        <v>0</v>
      </c>
      <c r="X86" s="57">
        <v>0</v>
      </c>
      <c r="Y86" s="48">
        <v>0</v>
      </c>
      <c r="Z86" s="49">
        <f t="shared" si="24"/>
        <v>0</v>
      </c>
      <c r="AA86" s="57">
        <f t="shared" si="25"/>
        <v>0</v>
      </c>
      <c r="AB86" s="57">
        <v>0</v>
      </c>
      <c r="AC86" s="48">
        <v>0</v>
      </c>
      <c r="AD86" s="57">
        <f t="shared" si="26"/>
        <v>0</v>
      </c>
      <c r="AE86" s="57">
        <v>0</v>
      </c>
      <c r="AF86" s="48">
        <v>0</v>
      </c>
      <c r="AG86" s="57">
        <f t="shared" si="27"/>
        <v>0</v>
      </c>
      <c r="AH86" s="57">
        <v>0</v>
      </c>
      <c r="AI86" s="48">
        <v>0</v>
      </c>
      <c r="AJ86" s="57">
        <f t="shared" si="28"/>
        <v>0</v>
      </c>
      <c r="AK86" s="57">
        <v>0</v>
      </c>
      <c r="AL86" s="48">
        <v>0</v>
      </c>
      <c r="AM86" s="57">
        <f t="shared" si="29"/>
        <v>0</v>
      </c>
      <c r="AN86" s="57">
        <v>0</v>
      </c>
      <c r="AO86" s="48">
        <v>0</v>
      </c>
    </row>
    <row r="87" spans="1:41" ht="19.5" customHeight="1">
      <c r="A87" s="37" t="s">
        <v>38</v>
      </c>
      <c r="B87" s="37" t="s">
        <v>38</v>
      </c>
      <c r="C87" s="37" t="s">
        <v>38</v>
      </c>
      <c r="D87" s="37" t="s">
        <v>236</v>
      </c>
      <c r="E87" s="57">
        <f t="shared" si="15"/>
        <v>45</v>
      </c>
      <c r="F87" s="57">
        <f t="shared" si="16"/>
        <v>45</v>
      </c>
      <c r="G87" s="57">
        <f t="shared" si="17"/>
        <v>45</v>
      </c>
      <c r="H87" s="57">
        <v>0</v>
      </c>
      <c r="I87" s="48">
        <v>45</v>
      </c>
      <c r="J87" s="57">
        <f t="shared" si="18"/>
        <v>0</v>
      </c>
      <c r="K87" s="57">
        <v>0</v>
      </c>
      <c r="L87" s="48">
        <v>0</v>
      </c>
      <c r="M87" s="57">
        <f t="shared" si="19"/>
        <v>0</v>
      </c>
      <c r="N87" s="57">
        <v>0</v>
      </c>
      <c r="O87" s="48">
        <v>0</v>
      </c>
      <c r="P87" s="49">
        <f t="shared" si="20"/>
        <v>0</v>
      </c>
      <c r="Q87" s="57">
        <f t="shared" si="21"/>
        <v>0</v>
      </c>
      <c r="R87" s="57">
        <v>0</v>
      </c>
      <c r="S87" s="48">
        <v>0</v>
      </c>
      <c r="T87" s="57">
        <f t="shared" si="22"/>
        <v>0</v>
      </c>
      <c r="U87" s="57">
        <v>0</v>
      </c>
      <c r="V87" s="57">
        <v>0</v>
      </c>
      <c r="W87" s="57">
        <f t="shared" si="23"/>
        <v>0</v>
      </c>
      <c r="X87" s="57">
        <v>0</v>
      </c>
      <c r="Y87" s="48">
        <v>0</v>
      </c>
      <c r="Z87" s="49">
        <f t="shared" si="24"/>
        <v>0</v>
      </c>
      <c r="AA87" s="57">
        <f t="shared" si="25"/>
        <v>0</v>
      </c>
      <c r="AB87" s="57">
        <v>0</v>
      </c>
      <c r="AC87" s="48">
        <v>0</v>
      </c>
      <c r="AD87" s="57">
        <f t="shared" si="26"/>
        <v>0</v>
      </c>
      <c r="AE87" s="57">
        <v>0</v>
      </c>
      <c r="AF87" s="48">
        <v>0</v>
      </c>
      <c r="AG87" s="57">
        <f t="shared" si="27"/>
        <v>0</v>
      </c>
      <c r="AH87" s="57">
        <v>0</v>
      </c>
      <c r="AI87" s="48">
        <v>0</v>
      </c>
      <c r="AJ87" s="57">
        <f t="shared" si="28"/>
        <v>0</v>
      </c>
      <c r="AK87" s="57">
        <v>0</v>
      </c>
      <c r="AL87" s="48">
        <v>0</v>
      </c>
      <c r="AM87" s="57">
        <f t="shared" si="29"/>
        <v>0</v>
      </c>
      <c r="AN87" s="57">
        <v>0</v>
      </c>
      <c r="AO87" s="48">
        <v>0</v>
      </c>
    </row>
    <row r="88" spans="1:41" ht="19.5" customHeight="1">
      <c r="A88" s="37" t="s">
        <v>237</v>
      </c>
      <c r="B88" s="37" t="s">
        <v>91</v>
      </c>
      <c r="C88" s="37" t="s">
        <v>127</v>
      </c>
      <c r="D88" s="37" t="s">
        <v>238</v>
      </c>
      <c r="E88" s="57">
        <f t="shared" si="15"/>
        <v>45</v>
      </c>
      <c r="F88" s="57">
        <f t="shared" si="16"/>
        <v>45</v>
      </c>
      <c r="G88" s="57">
        <f t="shared" si="17"/>
        <v>45</v>
      </c>
      <c r="H88" s="57">
        <v>0</v>
      </c>
      <c r="I88" s="48">
        <v>45</v>
      </c>
      <c r="J88" s="57">
        <f t="shared" si="18"/>
        <v>0</v>
      </c>
      <c r="K88" s="57">
        <v>0</v>
      </c>
      <c r="L88" s="48">
        <v>0</v>
      </c>
      <c r="M88" s="57">
        <f t="shared" si="19"/>
        <v>0</v>
      </c>
      <c r="N88" s="57">
        <v>0</v>
      </c>
      <c r="O88" s="48">
        <v>0</v>
      </c>
      <c r="P88" s="49">
        <f t="shared" si="20"/>
        <v>0</v>
      </c>
      <c r="Q88" s="57">
        <f t="shared" si="21"/>
        <v>0</v>
      </c>
      <c r="R88" s="57">
        <v>0</v>
      </c>
      <c r="S88" s="48">
        <v>0</v>
      </c>
      <c r="T88" s="57">
        <f t="shared" si="22"/>
        <v>0</v>
      </c>
      <c r="U88" s="57">
        <v>0</v>
      </c>
      <c r="V88" s="57">
        <v>0</v>
      </c>
      <c r="W88" s="57">
        <f t="shared" si="23"/>
        <v>0</v>
      </c>
      <c r="X88" s="57">
        <v>0</v>
      </c>
      <c r="Y88" s="48">
        <v>0</v>
      </c>
      <c r="Z88" s="49">
        <f t="shared" si="24"/>
        <v>0</v>
      </c>
      <c r="AA88" s="57">
        <f t="shared" si="25"/>
        <v>0</v>
      </c>
      <c r="AB88" s="57">
        <v>0</v>
      </c>
      <c r="AC88" s="48">
        <v>0</v>
      </c>
      <c r="AD88" s="57">
        <f t="shared" si="26"/>
        <v>0</v>
      </c>
      <c r="AE88" s="57">
        <v>0</v>
      </c>
      <c r="AF88" s="48">
        <v>0</v>
      </c>
      <c r="AG88" s="57">
        <f t="shared" si="27"/>
        <v>0</v>
      </c>
      <c r="AH88" s="57">
        <v>0</v>
      </c>
      <c r="AI88" s="48">
        <v>0</v>
      </c>
      <c r="AJ88" s="57">
        <f t="shared" si="28"/>
        <v>0</v>
      </c>
      <c r="AK88" s="57">
        <v>0</v>
      </c>
      <c r="AL88" s="48">
        <v>0</v>
      </c>
      <c r="AM88" s="57">
        <f t="shared" si="29"/>
        <v>0</v>
      </c>
      <c r="AN88" s="57">
        <v>0</v>
      </c>
      <c r="AO88" s="48">
        <v>0</v>
      </c>
    </row>
    <row r="89" spans="1:41" ht="19.5" customHeight="1">
      <c r="A89" s="37" t="s">
        <v>38</v>
      </c>
      <c r="B89" s="37" t="s">
        <v>38</v>
      </c>
      <c r="C89" s="37" t="s">
        <v>38</v>
      </c>
      <c r="D89" s="37" t="s">
        <v>226</v>
      </c>
      <c r="E89" s="57">
        <f t="shared" si="15"/>
        <v>0.68</v>
      </c>
      <c r="F89" s="57">
        <f t="shared" si="16"/>
        <v>0.68</v>
      </c>
      <c r="G89" s="57">
        <f t="shared" si="17"/>
        <v>0.68</v>
      </c>
      <c r="H89" s="57">
        <v>0.68</v>
      </c>
      <c r="I89" s="48">
        <v>0</v>
      </c>
      <c r="J89" s="57">
        <f t="shared" si="18"/>
        <v>0</v>
      </c>
      <c r="K89" s="57">
        <v>0</v>
      </c>
      <c r="L89" s="48">
        <v>0</v>
      </c>
      <c r="M89" s="57">
        <f t="shared" si="19"/>
        <v>0</v>
      </c>
      <c r="N89" s="57">
        <v>0</v>
      </c>
      <c r="O89" s="48">
        <v>0</v>
      </c>
      <c r="P89" s="49">
        <f t="shared" si="20"/>
        <v>0</v>
      </c>
      <c r="Q89" s="57">
        <f t="shared" si="21"/>
        <v>0</v>
      </c>
      <c r="R89" s="57">
        <v>0</v>
      </c>
      <c r="S89" s="48">
        <v>0</v>
      </c>
      <c r="T89" s="57">
        <f t="shared" si="22"/>
        <v>0</v>
      </c>
      <c r="U89" s="57">
        <v>0</v>
      </c>
      <c r="V89" s="57">
        <v>0</v>
      </c>
      <c r="W89" s="57">
        <f t="shared" si="23"/>
        <v>0</v>
      </c>
      <c r="X89" s="57">
        <v>0</v>
      </c>
      <c r="Y89" s="48">
        <v>0</v>
      </c>
      <c r="Z89" s="49">
        <f t="shared" si="24"/>
        <v>0</v>
      </c>
      <c r="AA89" s="57">
        <f t="shared" si="25"/>
        <v>0</v>
      </c>
      <c r="AB89" s="57">
        <v>0</v>
      </c>
      <c r="AC89" s="48">
        <v>0</v>
      </c>
      <c r="AD89" s="57">
        <f t="shared" si="26"/>
        <v>0</v>
      </c>
      <c r="AE89" s="57">
        <v>0</v>
      </c>
      <c r="AF89" s="48">
        <v>0</v>
      </c>
      <c r="AG89" s="57">
        <f t="shared" si="27"/>
        <v>0</v>
      </c>
      <c r="AH89" s="57">
        <v>0</v>
      </c>
      <c r="AI89" s="48">
        <v>0</v>
      </c>
      <c r="AJ89" s="57">
        <f t="shared" si="28"/>
        <v>0</v>
      </c>
      <c r="AK89" s="57">
        <v>0</v>
      </c>
      <c r="AL89" s="48">
        <v>0</v>
      </c>
      <c r="AM89" s="57">
        <f t="shared" si="29"/>
        <v>0</v>
      </c>
      <c r="AN89" s="57">
        <v>0</v>
      </c>
      <c r="AO89" s="48">
        <v>0</v>
      </c>
    </row>
    <row r="90" spans="1:41" ht="19.5" customHeight="1">
      <c r="A90" s="37" t="s">
        <v>227</v>
      </c>
      <c r="B90" s="37" t="s">
        <v>91</v>
      </c>
      <c r="C90" s="37" t="s">
        <v>127</v>
      </c>
      <c r="D90" s="37" t="s">
        <v>228</v>
      </c>
      <c r="E90" s="57">
        <f t="shared" si="15"/>
        <v>0.02</v>
      </c>
      <c r="F90" s="57">
        <f t="shared" si="16"/>
        <v>0.02</v>
      </c>
      <c r="G90" s="57">
        <f t="shared" si="17"/>
        <v>0.02</v>
      </c>
      <c r="H90" s="57">
        <v>0.02</v>
      </c>
      <c r="I90" s="48">
        <v>0</v>
      </c>
      <c r="J90" s="57">
        <f t="shared" si="18"/>
        <v>0</v>
      </c>
      <c r="K90" s="57">
        <v>0</v>
      </c>
      <c r="L90" s="48">
        <v>0</v>
      </c>
      <c r="M90" s="57">
        <f t="shared" si="19"/>
        <v>0</v>
      </c>
      <c r="N90" s="57">
        <v>0</v>
      </c>
      <c r="O90" s="48">
        <v>0</v>
      </c>
      <c r="P90" s="49">
        <f t="shared" si="20"/>
        <v>0</v>
      </c>
      <c r="Q90" s="57">
        <f t="shared" si="21"/>
        <v>0</v>
      </c>
      <c r="R90" s="57">
        <v>0</v>
      </c>
      <c r="S90" s="48">
        <v>0</v>
      </c>
      <c r="T90" s="57">
        <f t="shared" si="22"/>
        <v>0</v>
      </c>
      <c r="U90" s="57">
        <v>0</v>
      </c>
      <c r="V90" s="57">
        <v>0</v>
      </c>
      <c r="W90" s="57">
        <f t="shared" si="23"/>
        <v>0</v>
      </c>
      <c r="X90" s="57">
        <v>0</v>
      </c>
      <c r="Y90" s="48">
        <v>0</v>
      </c>
      <c r="Z90" s="49">
        <f t="shared" si="24"/>
        <v>0</v>
      </c>
      <c r="AA90" s="57">
        <f t="shared" si="25"/>
        <v>0</v>
      </c>
      <c r="AB90" s="57">
        <v>0</v>
      </c>
      <c r="AC90" s="48">
        <v>0</v>
      </c>
      <c r="AD90" s="57">
        <f t="shared" si="26"/>
        <v>0</v>
      </c>
      <c r="AE90" s="57">
        <v>0</v>
      </c>
      <c r="AF90" s="48">
        <v>0</v>
      </c>
      <c r="AG90" s="57">
        <f t="shared" si="27"/>
        <v>0</v>
      </c>
      <c r="AH90" s="57">
        <v>0</v>
      </c>
      <c r="AI90" s="48">
        <v>0</v>
      </c>
      <c r="AJ90" s="57">
        <f t="shared" si="28"/>
        <v>0</v>
      </c>
      <c r="AK90" s="57">
        <v>0</v>
      </c>
      <c r="AL90" s="48">
        <v>0</v>
      </c>
      <c r="AM90" s="57">
        <f t="shared" si="29"/>
        <v>0</v>
      </c>
      <c r="AN90" s="57">
        <v>0</v>
      </c>
      <c r="AO90" s="48">
        <v>0</v>
      </c>
    </row>
    <row r="91" spans="1:41" ht="19.5" customHeight="1">
      <c r="A91" s="37" t="s">
        <v>227</v>
      </c>
      <c r="B91" s="37" t="s">
        <v>110</v>
      </c>
      <c r="C91" s="37" t="s">
        <v>127</v>
      </c>
      <c r="D91" s="37" t="s">
        <v>239</v>
      </c>
      <c r="E91" s="57">
        <f t="shared" si="15"/>
        <v>0.66</v>
      </c>
      <c r="F91" s="57">
        <f t="shared" si="16"/>
        <v>0.66</v>
      </c>
      <c r="G91" s="57">
        <f t="shared" si="17"/>
        <v>0.66</v>
      </c>
      <c r="H91" s="57">
        <v>0.66</v>
      </c>
      <c r="I91" s="48">
        <v>0</v>
      </c>
      <c r="J91" s="57">
        <f t="shared" si="18"/>
        <v>0</v>
      </c>
      <c r="K91" s="57">
        <v>0</v>
      </c>
      <c r="L91" s="48">
        <v>0</v>
      </c>
      <c r="M91" s="57">
        <f t="shared" si="19"/>
        <v>0</v>
      </c>
      <c r="N91" s="57">
        <v>0</v>
      </c>
      <c r="O91" s="48">
        <v>0</v>
      </c>
      <c r="P91" s="49">
        <f t="shared" si="20"/>
        <v>0</v>
      </c>
      <c r="Q91" s="57">
        <f t="shared" si="21"/>
        <v>0</v>
      </c>
      <c r="R91" s="57">
        <v>0</v>
      </c>
      <c r="S91" s="48">
        <v>0</v>
      </c>
      <c r="T91" s="57">
        <f t="shared" si="22"/>
        <v>0</v>
      </c>
      <c r="U91" s="57">
        <v>0</v>
      </c>
      <c r="V91" s="57">
        <v>0</v>
      </c>
      <c r="W91" s="57">
        <f t="shared" si="23"/>
        <v>0</v>
      </c>
      <c r="X91" s="57">
        <v>0</v>
      </c>
      <c r="Y91" s="48">
        <v>0</v>
      </c>
      <c r="Z91" s="49">
        <f t="shared" si="24"/>
        <v>0</v>
      </c>
      <c r="AA91" s="57">
        <f t="shared" si="25"/>
        <v>0</v>
      </c>
      <c r="AB91" s="57">
        <v>0</v>
      </c>
      <c r="AC91" s="48">
        <v>0</v>
      </c>
      <c r="AD91" s="57">
        <f t="shared" si="26"/>
        <v>0</v>
      </c>
      <c r="AE91" s="57">
        <v>0</v>
      </c>
      <c r="AF91" s="48">
        <v>0</v>
      </c>
      <c r="AG91" s="57">
        <f t="shared" si="27"/>
        <v>0</v>
      </c>
      <c r="AH91" s="57">
        <v>0</v>
      </c>
      <c r="AI91" s="48">
        <v>0</v>
      </c>
      <c r="AJ91" s="57">
        <f t="shared" si="28"/>
        <v>0</v>
      </c>
      <c r="AK91" s="57">
        <v>0</v>
      </c>
      <c r="AL91" s="48">
        <v>0</v>
      </c>
      <c r="AM91" s="57">
        <f t="shared" si="29"/>
        <v>0</v>
      </c>
      <c r="AN91" s="57">
        <v>0</v>
      </c>
      <c r="AO91" s="48">
        <v>0</v>
      </c>
    </row>
    <row r="92" spans="1:41" ht="19.5" customHeight="1">
      <c r="A92" s="37" t="s">
        <v>38</v>
      </c>
      <c r="B92" s="37" t="s">
        <v>38</v>
      </c>
      <c r="C92" s="37" t="s">
        <v>38</v>
      </c>
      <c r="D92" s="37" t="s">
        <v>129</v>
      </c>
      <c r="E92" s="57">
        <f t="shared" si="15"/>
        <v>2023.19</v>
      </c>
      <c r="F92" s="57">
        <f t="shared" si="16"/>
        <v>1920.63</v>
      </c>
      <c r="G92" s="57">
        <f t="shared" si="17"/>
        <v>1920.63</v>
      </c>
      <c r="H92" s="57">
        <v>424.43</v>
      </c>
      <c r="I92" s="48">
        <v>1496.2</v>
      </c>
      <c r="J92" s="57">
        <f t="shared" si="18"/>
        <v>0</v>
      </c>
      <c r="K92" s="57">
        <v>0</v>
      </c>
      <c r="L92" s="48">
        <v>0</v>
      </c>
      <c r="M92" s="57">
        <f t="shared" si="19"/>
        <v>0</v>
      </c>
      <c r="N92" s="57">
        <v>0</v>
      </c>
      <c r="O92" s="48">
        <v>0</v>
      </c>
      <c r="P92" s="49">
        <f t="shared" si="20"/>
        <v>0</v>
      </c>
      <c r="Q92" s="57">
        <f t="shared" si="21"/>
        <v>0</v>
      </c>
      <c r="R92" s="57">
        <v>0</v>
      </c>
      <c r="S92" s="48">
        <v>0</v>
      </c>
      <c r="T92" s="57">
        <f t="shared" si="22"/>
        <v>0</v>
      </c>
      <c r="U92" s="57">
        <v>0</v>
      </c>
      <c r="V92" s="57">
        <v>0</v>
      </c>
      <c r="W92" s="57">
        <f t="shared" si="23"/>
        <v>0</v>
      </c>
      <c r="X92" s="57">
        <v>0</v>
      </c>
      <c r="Y92" s="48">
        <v>0</v>
      </c>
      <c r="Z92" s="49">
        <f t="shared" si="24"/>
        <v>102.56</v>
      </c>
      <c r="AA92" s="57">
        <f t="shared" si="25"/>
        <v>102.56</v>
      </c>
      <c r="AB92" s="57">
        <v>0</v>
      </c>
      <c r="AC92" s="48">
        <v>102.56</v>
      </c>
      <c r="AD92" s="57">
        <f t="shared" si="26"/>
        <v>0</v>
      </c>
      <c r="AE92" s="57">
        <v>0</v>
      </c>
      <c r="AF92" s="48">
        <v>0</v>
      </c>
      <c r="AG92" s="57">
        <f t="shared" si="27"/>
        <v>0</v>
      </c>
      <c r="AH92" s="57">
        <v>0</v>
      </c>
      <c r="AI92" s="48">
        <v>0</v>
      </c>
      <c r="AJ92" s="57">
        <f t="shared" si="28"/>
        <v>0</v>
      </c>
      <c r="AK92" s="57">
        <v>0</v>
      </c>
      <c r="AL92" s="48">
        <v>0</v>
      </c>
      <c r="AM92" s="57">
        <f t="shared" si="29"/>
        <v>0</v>
      </c>
      <c r="AN92" s="57">
        <v>0</v>
      </c>
      <c r="AO92" s="48">
        <v>0</v>
      </c>
    </row>
    <row r="93" spans="1:41" ht="19.5" customHeight="1">
      <c r="A93" s="37" t="s">
        <v>38</v>
      </c>
      <c r="B93" s="37" t="s">
        <v>38</v>
      </c>
      <c r="C93" s="37" t="s">
        <v>38</v>
      </c>
      <c r="D93" s="37" t="s">
        <v>232</v>
      </c>
      <c r="E93" s="57">
        <f t="shared" si="15"/>
        <v>1953.1399999999999</v>
      </c>
      <c r="F93" s="57">
        <f t="shared" si="16"/>
        <v>1850.58</v>
      </c>
      <c r="G93" s="57">
        <f t="shared" si="17"/>
        <v>1850.58</v>
      </c>
      <c r="H93" s="57">
        <v>424.38</v>
      </c>
      <c r="I93" s="48">
        <v>1426.2</v>
      </c>
      <c r="J93" s="57">
        <f t="shared" si="18"/>
        <v>0</v>
      </c>
      <c r="K93" s="57">
        <v>0</v>
      </c>
      <c r="L93" s="48">
        <v>0</v>
      </c>
      <c r="M93" s="57">
        <f t="shared" si="19"/>
        <v>0</v>
      </c>
      <c r="N93" s="57">
        <v>0</v>
      </c>
      <c r="O93" s="48">
        <v>0</v>
      </c>
      <c r="P93" s="49">
        <f t="shared" si="20"/>
        <v>0</v>
      </c>
      <c r="Q93" s="57">
        <f t="shared" si="21"/>
        <v>0</v>
      </c>
      <c r="R93" s="57">
        <v>0</v>
      </c>
      <c r="S93" s="48">
        <v>0</v>
      </c>
      <c r="T93" s="57">
        <f t="shared" si="22"/>
        <v>0</v>
      </c>
      <c r="U93" s="57">
        <v>0</v>
      </c>
      <c r="V93" s="57">
        <v>0</v>
      </c>
      <c r="W93" s="57">
        <f t="shared" si="23"/>
        <v>0</v>
      </c>
      <c r="X93" s="57">
        <v>0</v>
      </c>
      <c r="Y93" s="48">
        <v>0</v>
      </c>
      <c r="Z93" s="49">
        <f t="shared" si="24"/>
        <v>102.56</v>
      </c>
      <c r="AA93" s="57">
        <f t="shared" si="25"/>
        <v>102.56</v>
      </c>
      <c r="AB93" s="57">
        <v>0</v>
      </c>
      <c r="AC93" s="48">
        <v>102.56</v>
      </c>
      <c r="AD93" s="57">
        <f t="shared" si="26"/>
        <v>0</v>
      </c>
      <c r="AE93" s="57">
        <v>0</v>
      </c>
      <c r="AF93" s="48">
        <v>0</v>
      </c>
      <c r="AG93" s="57">
        <f t="shared" si="27"/>
        <v>0</v>
      </c>
      <c r="AH93" s="57">
        <v>0</v>
      </c>
      <c r="AI93" s="48">
        <v>0</v>
      </c>
      <c r="AJ93" s="57">
        <f t="shared" si="28"/>
        <v>0</v>
      </c>
      <c r="AK93" s="57">
        <v>0</v>
      </c>
      <c r="AL93" s="48">
        <v>0</v>
      </c>
      <c r="AM93" s="57">
        <f t="shared" si="29"/>
        <v>0</v>
      </c>
      <c r="AN93" s="57">
        <v>0</v>
      </c>
      <c r="AO93" s="48">
        <v>0</v>
      </c>
    </row>
    <row r="94" spans="1:41" ht="19.5" customHeight="1">
      <c r="A94" s="37" t="s">
        <v>233</v>
      </c>
      <c r="B94" s="37" t="s">
        <v>91</v>
      </c>
      <c r="C94" s="37" t="s">
        <v>132</v>
      </c>
      <c r="D94" s="37" t="s">
        <v>234</v>
      </c>
      <c r="E94" s="57">
        <f t="shared" si="15"/>
        <v>281.1</v>
      </c>
      <c r="F94" s="57">
        <f t="shared" si="16"/>
        <v>281.1</v>
      </c>
      <c r="G94" s="57">
        <f t="shared" si="17"/>
        <v>281.1</v>
      </c>
      <c r="H94" s="57">
        <v>277.1</v>
      </c>
      <c r="I94" s="48">
        <v>4</v>
      </c>
      <c r="J94" s="57">
        <f t="shared" si="18"/>
        <v>0</v>
      </c>
      <c r="K94" s="57">
        <v>0</v>
      </c>
      <c r="L94" s="48">
        <v>0</v>
      </c>
      <c r="M94" s="57">
        <f t="shared" si="19"/>
        <v>0</v>
      </c>
      <c r="N94" s="57">
        <v>0</v>
      </c>
      <c r="O94" s="48">
        <v>0</v>
      </c>
      <c r="P94" s="49">
        <f t="shared" si="20"/>
        <v>0</v>
      </c>
      <c r="Q94" s="57">
        <f t="shared" si="21"/>
        <v>0</v>
      </c>
      <c r="R94" s="57">
        <v>0</v>
      </c>
      <c r="S94" s="48">
        <v>0</v>
      </c>
      <c r="T94" s="57">
        <f t="shared" si="22"/>
        <v>0</v>
      </c>
      <c r="U94" s="57">
        <v>0</v>
      </c>
      <c r="V94" s="57">
        <v>0</v>
      </c>
      <c r="W94" s="57">
        <f t="shared" si="23"/>
        <v>0</v>
      </c>
      <c r="X94" s="57">
        <v>0</v>
      </c>
      <c r="Y94" s="48">
        <v>0</v>
      </c>
      <c r="Z94" s="49">
        <f t="shared" si="24"/>
        <v>0</v>
      </c>
      <c r="AA94" s="57">
        <f t="shared" si="25"/>
        <v>0</v>
      </c>
      <c r="AB94" s="57">
        <v>0</v>
      </c>
      <c r="AC94" s="48">
        <v>0</v>
      </c>
      <c r="AD94" s="57">
        <f t="shared" si="26"/>
        <v>0</v>
      </c>
      <c r="AE94" s="57">
        <v>0</v>
      </c>
      <c r="AF94" s="48">
        <v>0</v>
      </c>
      <c r="AG94" s="57">
        <f t="shared" si="27"/>
        <v>0</v>
      </c>
      <c r="AH94" s="57">
        <v>0</v>
      </c>
      <c r="AI94" s="48">
        <v>0</v>
      </c>
      <c r="AJ94" s="57">
        <f t="shared" si="28"/>
        <v>0</v>
      </c>
      <c r="AK94" s="57">
        <v>0</v>
      </c>
      <c r="AL94" s="48">
        <v>0</v>
      </c>
      <c r="AM94" s="57">
        <f t="shared" si="29"/>
        <v>0</v>
      </c>
      <c r="AN94" s="57">
        <v>0</v>
      </c>
      <c r="AO94" s="48">
        <v>0</v>
      </c>
    </row>
    <row r="95" spans="1:41" ht="19.5" customHeight="1">
      <c r="A95" s="37" t="s">
        <v>233</v>
      </c>
      <c r="B95" s="37" t="s">
        <v>99</v>
      </c>
      <c r="C95" s="37" t="s">
        <v>132</v>
      </c>
      <c r="D95" s="37" t="s">
        <v>235</v>
      </c>
      <c r="E95" s="57">
        <f t="shared" si="15"/>
        <v>1672.04</v>
      </c>
      <c r="F95" s="57">
        <f t="shared" si="16"/>
        <v>1569.48</v>
      </c>
      <c r="G95" s="57">
        <f t="shared" si="17"/>
        <v>1569.48</v>
      </c>
      <c r="H95" s="57">
        <v>147.28</v>
      </c>
      <c r="I95" s="48">
        <v>1422.2</v>
      </c>
      <c r="J95" s="57">
        <f t="shared" si="18"/>
        <v>0</v>
      </c>
      <c r="K95" s="57">
        <v>0</v>
      </c>
      <c r="L95" s="48">
        <v>0</v>
      </c>
      <c r="M95" s="57">
        <f t="shared" si="19"/>
        <v>0</v>
      </c>
      <c r="N95" s="57">
        <v>0</v>
      </c>
      <c r="O95" s="48">
        <v>0</v>
      </c>
      <c r="P95" s="49">
        <f t="shared" si="20"/>
        <v>0</v>
      </c>
      <c r="Q95" s="57">
        <f t="shared" si="21"/>
        <v>0</v>
      </c>
      <c r="R95" s="57">
        <v>0</v>
      </c>
      <c r="S95" s="48">
        <v>0</v>
      </c>
      <c r="T95" s="57">
        <f t="shared" si="22"/>
        <v>0</v>
      </c>
      <c r="U95" s="57">
        <v>0</v>
      </c>
      <c r="V95" s="57">
        <v>0</v>
      </c>
      <c r="W95" s="57">
        <f t="shared" si="23"/>
        <v>0</v>
      </c>
      <c r="X95" s="57">
        <v>0</v>
      </c>
      <c r="Y95" s="48">
        <v>0</v>
      </c>
      <c r="Z95" s="49">
        <f t="shared" si="24"/>
        <v>102.56</v>
      </c>
      <c r="AA95" s="57">
        <f t="shared" si="25"/>
        <v>102.56</v>
      </c>
      <c r="AB95" s="57">
        <v>0</v>
      </c>
      <c r="AC95" s="48">
        <v>102.56</v>
      </c>
      <c r="AD95" s="57">
        <f t="shared" si="26"/>
        <v>0</v>
      </c>
      <c r="AE95" s="57">
        <v>0</v>
      </c>
      <c r="AF95" s="48">
        <v>0</v>
      </c>
      <c r="AG95" s="57">
        <f t="shared" si="27"/>
        <v>0</v>
      </c>
      <c r="AH95" s="57">
        <v>0</v>
      </c>
      <c r="AI95" s="48">
        <v>0</v>
      </c>
      <c r="AJ95" s="57">
        <f t="shared" si="28"/>
        <v>0</v>
      </c>
      <c r="AK95" s="57">
        <v>0</v>
      </c>
      <c r="AL95" s="48">
        <v>0</v>
      </c>
      <c r="AM95" s="57">
        <f t="shared" si="29"/>
        <v>0</v>
      </c>
      <c r="AN95" s="57">
        <v>0</v>
      </c>
      <c r="AO95" s="48">
        <v>0</v>
      </c>
    </row>
    <row r="96" spans="1:41" ht="19.5" customHeight="1">
      <c r="A96" s="37" t="s">
        <v>38</v>
      </c>
      <c r="B96" s="37" t="s">
        <v>38</v>
      </c>
      <c r="C96" s="37" t="s">
        <v>38</v>
      </c>
      <c r="D96" s="37" t="s">
        <v>236</v>
      </c>
      <c r="E96" s="57">
        <f t="shared" si="15"/>
        <v>70</v>
      </c>
      <c r="F96" s="57">
        <f t="shared" si="16"/>
        <v>70</v>
      </c>
      <c r="G96" s="57">
        <f t="shared" si="17"/>
        <v>70</v>
      </c>
      <c r="H96" s="57">
        <v>0</v>
      </c>
      <c r="I96" s="48">
        <v>70</v>
      </c>
      <c r="J96" s="57">
        <f t="shared" si="18"/>
        <v>0</v>
      </c>
      <c r="K96" s="57">
        <v>0</v>
      </c>
      <c r="L96" s="48">
        <v>0</v>
      </c>
      <c r="M96" s="57">
        <f t="shared" si="19"/>
        <v>0</v>
      </c>
      <c r="N96" s="57">
        <v>0</v>
      </c>
      <c r="O96" s="48">
        <v>0</v>
      </c>
      <c r="P96" s="49">
        <f t="shared" si="20"/>
        <v>0</v>
      </c>
      <c r="Q96" s="57">
        <f t="shared" si="21"/>
        <v>0</v>
      </c>
      <c r="R96" s="57">
        <v>0</v>
      </c>
      <c r="S96" s="48">
        <v>0</v>
      </c>
      <c r="T96" s="57">
        <f t="shared" si="22"/>
        <v>0</v>
      </c>
      <c r="U96" s="57">
        <v>0</v>
      </c>
      <c r="V96" s="57">
        <v>0</v>
      </c>
      <c r="W96" s="57">
        <f t="shared" si="23"/>
        <v>0</v>
      </c>
      <c r="X96" s="57">
        <v>0</v>
      </c>
      <c r="Y96" s="48">
        <v>0</v>
      </c>
      <c r="Z96" s="49">
        <f t="shared" si="24"/>
        <v>0</v>
      </c>
      <c r="AA96" s="57">
        <f t="shared" si="25"/>
        <v>0</v>
      </c>
      <c r="AB96" s="57">
        <v>0</v>
      </c>
      <c r="AC96" s="48">
        <v>0</v>
      </c>
      <c r="AD96" s="57">
        <f t="shared" si="26"/>
        <v>0</v>
      </c>
      <c r="AE96" s="57">
        <v>0</v>
      </c>
      <c r="AF96" s="48">
        <v>0</v>
      </c>
      <c r="AG96" s="57">
        <f t="shared" si="27"/>
        <v>0</v>
      </c>
      <c r="AH96" s="57">
        <v>0</v>
      </c>
      <c r="AI96" s="48">
        <v>0</v>
      </c>
      <c r="AJ96" s="57">
        <f t="shared" si="28"/>
        <v>0</v>
      </c>
      <c r="AK96" s="57">
        <v>0</v>
      </c>
      <c r="AL96" s="48">
        <v>0</v>
      </c>
      <c r="AM96" s="57">
        <f t="shared" si="29"/>
        <v>0</v>
      </c>
      <c r="AN96" s="57">
        <v>0</v>
      </c>
      <c r="AO96" s="48">
        <v>0</v>
      </c>
    </row>
    <row r="97" spans="1:41" ht="19.5" customHeight="1">
      <c r="A97" s="37" t="s">
        <v>237</v>
      </c>
      <c r="B97" s="37" t="s">
        <v>91</v>
      </c>
      <c r="C97" s="37" t="s">
        <v>132</v>
      </c>
      <c r="D97" s="37" t="s">
        <v>238</v>
      </c>
      <c r="E97" s="57">
        <f t="shared" si="15"/>
        <v>70</v>
      </c>
      <c r="F97" s="57">
        <f t="shared" si="16"/>
        <v>70</v>
      </c>
      <c r="G97" s="57">
        <f t="shared" si="17"/>
        <v>70</v>
      </c>
      <c r="H97" s="57">
        <v>0</v>
      </c>
      <c r="I97" s="48">
        <v>70</v>
      </c>
      <c r="J97" s="57">
        <f t="shared" si="18"/>
        <v>0</v>
      </c>
      <c r="K97" s="57">
        <v>0</v>
      </c>
      <c r="L97" s="48">
        <v>0</v>
      </c>
      <c r="M97" s="57">
        <f t="shared" si="19"/>
        <v>0</v>
      </c>
      <c r="N97" s="57">
        <v>0</v>
      </c>
      <c r="O97" s="48">
        <v>0</v>
      </c>
      <c r="P97" s="49">
        <f t="shared" si="20"/>
        <v>0</v>
      </c>
      <c r="Q97" s="57">
        <f t="shared" si="21"/>
        <v>0</v>
      </c>
      <c r="R97" s="57">
        <v>0</v>
      </c>
      <c r="S97" s="48">
        <v>0</v>
      </c>
      <c r="T97" s="57">
        <f t="shared" si="22"/>
        <v>0</v>
      </c>
      <c r="U97" s="57">
        <v>0</v>
      </c>
      <c r="V97" s="57">
        <v>0</v>
      </c>
      <c r="W97" s="57">
        <f t="shared" si="23"/>
        <v>0</v>
      </c>
      <c r="X97" s="57">
        <v>0</v>
      </c>
      <c r="Y97" s="48">
        <v>0</v>
      </c>
      <c r="Z97" s="49">
        <f t="shared" si="24"/>
        <v>0</v>
      </c>
      <c r="AA97" s="57">
        <f t="shared" si="25"/>
        <v>0</v>
      </c>
      <c r="AB97" s="57">
        <v>0</v>
      </c>
      <c r="AC97" s="48">
        <v>0</v>
      </c>
      <c r="AD97" s="57">
        <f t="shared" si="26"/>
        <v>0</v>
      </c>
      <c r="AE97" s="57">
        <v>0</v>
      </c>
      <c r="AF97" s="48">
        <v>0</v>
      </c>
      <c r="AG97" s="57">
        <f t="shared" si="27"/>
        <v>0</v>
      </c>
      <c r="AH97" s="57">
        <v>0</v>
      </c>
      <c r="AI97" s="48">
        <v>0</v>
      </c>
      <c r="AJ97" s="57">
        <f t="shared" si="28"/>
        <v>0</v>
      </c>
      <c r="AK97" s="57">
        <v>0</v>
      </c>
      <c r="AL97" s="48">
        <v>0</v>
      </c>
      <c r="AM97" s="57">
        <f t="shared" si="29"/>
        <v>0</v>
      </c>
      <c r="AN97" s="57">
        <v>0</v>
      </c>
      <c r="AO97" s="48">
        <v>0</v>
      </c>
    </row>
    <row r="98" spans="1:41" ht="19.5" customHeight="1">
      <c r="A98" s="37" t="s">
        <v>38</v>
      </c>
      <c r="B98" s="37" t="s">
        <v>38</v>
      </c>
      <c r="C98" s="37" t="s">
        <v>38</v>
      </c>
      <c r="D98" s="37" t="s">
        <v>226</v>
      </c>
      <c r="E98" s="57">
        <f t="shared" si="15"/>
        <v>0.05</v>
      </c>
      <c r="F98" s="57">
        <f t="shared" si="16"/>
        <v>0.05</v>
      </c>
      <c r="G98" s="57">
        <f t="shared" si="17"/>
        <v>0.05</v>
      </c>
      <c r="H98" s="57">
        <v>0.05</v>
      </c>
      <c r="I98" s="48">
        <v>0</v>
      </c>
      <c r="J98" s="57">
        <f t="shared" si="18"/>
        <v>0</v>
      </c>
      <c r="K98" s="57">
        <v>0</v>
      </c>
      <c r="L98" s="48">
        <v>0</v>
      </c>
      <c r="M98" s="57">
        <f t="shared" si="19"/>
        <v>0</v>
      </c>
      <c r="N98" s="57">
        <v>0</v>
      </c>
      <c r="O98" s="48">
        <v>0</v>
      </c>
      <c r="P98" s="49">
        <f t="shared" si="20"/>
        <v>0</v>
      </c>
      <c r="Q98" s="57">
        <f t="shared" si="21"/>
        <v>0</v>
      </c>
      <c r="R98" s="57">
        <v>0</v>
      </c>
      <c r="S98" s="48">
        <v>0</v>
      </c>
      <c r="T98" s="57">
        <f t="shared" si="22"/>
        <v>0</v>
      </c>
      <c r="U98" s="57">
        <v>0</v>
      </c>
      <c r="V98" s="57">
        <v>0</v>
      </c>
      <c r="W98" s="57">
        <f t="shared" si="23"/>
        <v>0</v>
      </c>
      <c r="X98" s="57">
        <v>0</v>
      </c>
      <c r="Y98" s="48">
        <v>0</v>
      </c>
      <c r="Z98" s="49">
        <f t="shared" si="24"/>
        <v>0</v>
      </c>
      <c r="AA98" s="57">
        <f t="shared" si="25"/>
        <v>0</v>
      </c>
      <c r="AB98" s="57">
        <v>0</v>
      </c>
      <c r="AC98" s="48">
        <v>0</v>
      </c>
      <c r="AD98" s="57">
        <f t="shared" si="26"/>
        <v>0</v>
      </c>
      <c r="AE98" s="57">
        <v>0</v>
      </c>
      <c r="AF98" s="48">
        <v>0</v>
      </c>
      <c r="AG98" s="57">
        <f t="shared" si="27"/>
        <v>0</v>
      </c>
      <c r="AH98" s="57">
        <v>0</v>
      </c>
      <c r="AI98" s="48">
        <v>0</v>
      </c>
      <c r="AJ98" s="57">
        <f t="shared" si="28"/>
        <v>0</v>
      </c>
      <c r="AK98" s="57">
        <v>0</v>
      </c>
      <c r="AL98" s="48">
        <v>0</v>
      </c>
      <c r="AM98" s="57">
        <f t="shared" si="29"/>
        <v>0</v>
      </c>
      <c r="AN98" s="57">
        <v>0</v>
      </c>
      <c r="AO98" s="48">
        <v>0</v>
      </c>
    </row>
    <row r="99" spans="1:41" ht="19.5" customHeight="1">
      <c r="A99" s="37" t="s">
        <v>227</v>
      </c>
      <c r="B99" s="37" t="s">
        <v>91</v>
      </c>
      <c r="C99" s="37" t="s">
        <v>132</v>
      </c>
      <c r="D99" s="37" t="s">
        <v>228</v>
      </c>
      <c r="E99" s="57">
        <f t="shared" si="15"/>
        <v>0.05</v>
      </c>
      <c r="F99" s="57">
        <f t="shared" si="16"/>
        <v>0.05</v>
      </c>
      <c r="G99" s="57">
        <f t="shared" si="17"/>
        <v>0.05</v>
      </c>
      <c r="H99" s="57">
        <v>0.05</v>
      </c>
      <c r="I99" s="48">
        <v>0</v>
      </c>
      <c r="J99" s="57">
        <f t="shared" si="18"/>
        <v>0</v>
      </c>
      <c r="K99" s="57">
        <v>0</v>
      </c>
      <c r="L99" s="48">
        <v>0</v>
      </c>
      <c r="M99" s="57">
        <f t="shared" si="19"/>
        <v>0</v>
      </c>
      <c r="N99" s="57">
        <v>0</v>
      </c>
      <c r="O99" s="48">
        <v>0</v>
      </c>
      <c r="P99" s="49">
        <f t="shared" si="20"/>
        <v>0</v>
      </c>
      <c r="Q99" s="57">
        <f t="shared" si="21"/>
        <v>0</v>
      </c>
      <c r="R99" s="57">
        <v>0</v>
      </c>
      <c r="S99" s="48">
        <v>0</v>
      </c>
      <c r="T99" s="57">
        <f t="shared" si="22"/>
        <v>0</v>
      </c>
      <c r="U99" s="57">
        <v>0</v>
      </c>
      <c r="V99" s="57">
        <v>0</v>
      </c>
      <c r="W99" s="57">
        <f t="shared" si="23"/>
        <v>0</v>
      </c>
      <c r="X99" s="57">
        <v>0</v>
      </c>
      <c r="Y99" s="48">
        <v>0</v>
      </c>
      <c r="Z99" s="49">
        <f t="shared" si="24"/>
        <v>0</v>
      </c>
      <c r="AA99" s="57">
        <f t="shared" si="25"/>
        <v>0</v>
      </c>
      <c r="AB99" s="57">
        <v>0</v>
      </c>
      <c r="AC99" s="48">
        <v>0</v>
      </c>
      <c r="AD99" s="57">
        <f t="shared" si="26"/>
        <v>0</v>
      </c>
      <c r="AE99" s="57">
        <v>0</v>
      </c>
      <c r="AF99" s="48">
        <v>0</v>
      </c>
      <c r="AG99" s="57">
        <f t="shared" si="27"/>
        <v>0</v>
      </c>
      <c r="AH99" s="57">
        <v>0</v>
      </c>
      <c r="AI99" s="48">
        <v>0</v>
      </c>
      <c r="AJ99" s="57">
        <f t="shared" si="28"/>
        <v>0</v>
      </c>
      <c r="AK99" s="57">
        <v>0</v>
      </c>
      <c r="AL99" s="48">
        <v>0</v>
      </c>
      <c r="AM99" s="57">
        <f t="shared" si="29"/>
        <v>0</v>
      </c>
      <c r="AN99" s="57">
        <v>0</v>
      </c>
      <c r="AO99" s="48">
        <v>0</v>
      </c>
    </row>
    <row r="100" spans="1:41" ht="19.5" customHeight="1">
      <c r="A100" s="37" t="s">
        <v>38</v>
      </c>
      <c r="B100" s="37" t="s">
        <v>38</v>
      </c>
      <c r="C100" s="37" t="s">
        <v>38</v>
      </c>
      <c r="D100" s="37" t="s">
        <v>134</v>
      </c>
      <c r="E100" s="57">
        <f t="shared" si="15"/>
        <v>619.04</v>
      </c>
      <c r="F100" s="57">
        <f t="shared" si="16"/>
        <v>619.04</v>
      </c>
      <c r="G100" s="57">
        <f t="shared" si="17"/>
        <v>619.04</v>
      </c>
      <c r="H100" s="57">
        <v>294.04</v>
      </c>
      <c r="I100" s="48">
        <v>325</v>
      </c>
      <c r="J100" s="57">
        <f t="shared" si="18"/>
        <v>0</v>
      </c>
      <c r="K100" s="57">
        <v>0</v>
      </c>
      <c r="L100" s="48">
        <v>0</v>
      </c>
      <c r="M100" s="57">
        <f t="shared" si="19"/>
        <v>0</v>
      </c>
      <c r="N100" s="57">
        <v>0</v>
      </c>
      <c r="O100" s="48">
        <v>0</v>
      </c>
      <c r="P100" s="49">
        <f t="shared" si="20"/>
        <v>0</v>
      </c>
      <c r="Q100" s="57">
        <f t="shared" si="21"/>
        <v>0</v>
      </c>
      <c r="R100" s="57">
        <v>0</v>
      </c>
      <c r="S100" s="48">
        <v>0</v>
      </c>
      <c r="T100" s="57">
        <f t="shared" si="22"/>
        <v>0</v>
      </c>
      <c r="U100" s="57">
        <v>0</v>
      </c>
      <c r="V100" s="57">
        <v>0</v>
      </c>
      <c r="W100" s="57">
        <f t="shared" si="23"/>
        <v>0</v>
      </c>
      <c r="X100" s="57">
        <v>0</v>
      </c>
      <c r="Y100" s="48">
        <v>0</v>
      </c>
      <c r="Z100" s="49">
        <f t="shared" si="24"/>
        <v>0</v>
      </c>
      <c r="AA100" s="57">
        <f t="shared" si="25"/>
        <v>0</v>
      </c>
      <c r="AB100" s="57">
        <v>0</v>
      </c>
      <c r="AC100" s="48">
        <v>0</v>
      </c>
      <c r="AD100" s="57">
        <f t="shared" si="26"/>
        <v>0</v>
      </c>
      <c r="AE100" s="57">
        <v>0</v>
      </c>
      <c r="AF100" s="48">
        <v>0</v>
      </c>
      <c r="AG100" s="57">
        <f t="shared" si="27"/>
        <v>0</v>
      </c>
      <c r="AH100" s="57">
        <v>0</v>
      </c>
      <c r="AI100" s="48">
        <v>0</v>
      </c>
      <c r="AJ100" s="57">
        <f t="shared" si="28"/>
        <v>0</v>
      </c>
      <c r="AK100" s="57">
        <v>0</v>
      </c>
      <c r="AL100" s="48">
        <v>0</v>
      </c>
      <c r="AM100" s="57">
        <f t="shared" si="29"/>
        <v>0</v>
      </c>
      <c r="AN100" s="57">
        <v>0</v>
      </c>
      <c r="AO100" s="48">
        <v>0</v>
      </c>
    </row>
    <row r="101" spans="1:41" ht="19.5" customHeight="1">
      <c r="A101" s="37" t="s">
        <v>38</v>
      </c>
      <c r="B101" s="37" t="s">
        <v>38</v>
      </c>
      <c r="C101" s="37" t="s">
        <v>38</v>
      </c>
      <c r="D101" s="37" t="s">
        <v>232</v>
      </c>
      <c r="E101" s="57">
        <f t="shared" si="15"/>
        <v>550.04</v>
      </c>
      <c r="F101" s="57">
        <f t="shared" si="16"/>
        <v>550.04</v>
      </c>
      <c r="G101" s="57">
        <f t="shared" si="17"/>
        <v>550.04</v>
      </c>
      <c r="H101" s="57">
        <v>294.04</v>
      </c>
      <c r="I101" s="48">
        <v>256</v>
      </c>
      <c r="J101" s="57">
        <f t="shared" si="18"/>
        <v>0</v>
      </c>
      <c r="K101" s="57">
        <v>0</v>
      </c>
      <c r="L101" s="48">
        <v>0</v>
      </c>
      <c r="M101" s="57">
        <f t="shared" si="19"/>
        <v>0</v>
      </c>
      <c r="N101" s="57">
        <v>0</v>
      </c>
      <c r="O101" s="48">
        <v>0</v>
      </c>
      <c r="P101" s="49">
        <f t="shared" si="20"/>
        <v>0</v>
      </c>
      <c r="Q101" s="57">
        <f t="shared" si="21"/>
        <v>0</v>
      </c>
      <c r="R101" s="57">
        <v>0</v>
      </c>
      <c r="S101" s="48">
        <v>0</v>
      </c>
      <c r="T101" s="57">
        <f t="shared" si="22"/>
        <v>0</v>
      </c>
      <c r="U101" s="57">
        <v>0</v>
      </c>
      <c r="V101" s="57">
        <v>0</v>
      </c>
      <c r="W101" s="57">
        <f t="shared" si="23"/>
        <v>0</v>
      </c>
      <c r="X101" s="57">
        <v>0</v>
      </c>
      <c r="Y101" s="48">
        <v>0</v>
      </c>
      <c r="Z101" s="49">
        <f t="shared" si="24"/>
        <v>0</v>
      </c>
      <c r="AA101" s="57">
        <f t="shared" si="25"/>
        <v>0</v>
      </c>
      <c r="AB101" s="57">
        <v>0</v>
      </c>
      <c r="AC101" s="48">
        <v>0</v>
      </c>
      <c r="AD101" s="57">
        <f t="shared" si="26"/>
        <v>0</v>
      </c>
      <c r="AE101" s="57">
        <v>0</v>
      </c>
      <c r="AF101" s="48">
        <v>0</v>
      </c>
      <c r="AG101" s="57">
        <f t="shared" si="27"/>
        <v>0</v>
      </c>
      <c r="AH101" s="57">
        <v>0</v>
      </c>
      <c r="AI101" s="48">
        <v>0</v>
      </c>
      <c r="AJ101" s="57">
        <f t="shared" si="28"/>
        <v>0</v>
      </c>
      <c r="AK101" s="57">
        <v>0</v>
      </c>
      <c r="AL101" s="48">
        <v>0</v>
      </c>
      <c r="AM101" s="57">
        <f t="shared" si="29"/>
        <v>0</v>
      </c>
      <c r="AN101" s="57">
        <v>0</v>
      </c>
      <c r="AO101" s="48">
        <v>0</v>
      </c>
    </row>
    <row r="102" spans="1:41" ht="19.5" customHeight="1">
      <c r="A102" s="37" t="s">
        <v>233</v>
      </c>
      <c r="B102" s="37" t="s">
        <v>91</v>
      </c>
      <c r="C102" s="37" t="s">
        <v>135</v>
      </c>
      <c r="D102" s="37" t="s">
        <v>234</v>
      </c>
      <c r="E102" s="57">
        <f t="shared" si="15"/>
        <v>200.41000000000003</v>
      </c>
      <c r="F102" s="57">
        <f t="shared" si="16"/>
        <v>200.41000000000003</v>
      </c>
      <c r="G102" s="57">
        <f t="shared" si="17"/>
        <v>200.41000000000003</v>
      </c>
      <c r="H102" s="57">
        <v>139.21</v>
      </c>
      <c r="I102" s="48">
        <v>61.2</v>
      </c>
      <c r="J102" s="57">
        <f t="shared" si="18"/>
        <v>0</v>
      </c>
      <c r="K102" s="57">
        <v>0</v>
      </c>
      <c r="L102" s="48">
        <v>0</v>
      </c>
      <c r="M102" s="57">
        <f t="shared" si="19"/>
        <v>0</v>
      </c>
      <c r="N102" s="57">
        <v>0</v>
      </c>
      <c r="O102" s="48">
        <v>0</v>
      </c>
      <c r="P102" s="49">
        <f t="shared" si="20"/>
        <v>0</v>
      </c>
      <c r="Q102" s="57">
        <f t="shared" si="21"/>
        <v>0</v>
      </c>
      <c r="R102" s="57">
        <v>0</v>
      </c>
      <c r="S102" s="48">
        <v>0</v>
      </c>
      <c r="T102" s="57">
        <f t="shared" si="22"/>
        <v>0</v>
      </c>
      <c r="U102" s="57">
        <v>0</v>
      </c>
      <c r="V102" s="57">
        <v>0</v>
      </c>
      <c r="W102" s="57">
        <f t="shared" si="23"/>
        <v>0</v>
      </c>
      <c r="X102" s="57">
        <v>0</v>
      </c>
      <c r="Y102" s="48">
        <v>0</v>
      </c>
      <c r="Z102" s="49">
        <f t="shared" si="24"/>
        <v>0</v>
      </c>
      <c r="AA102" s="57">
        <f t="shared" si="25"/>
        <v>0</v>
      </c>
      <c r="AB102" s="57">
        <v>0</v>
      </c>
      <c r="AC102" s="48">
        <v>0</v>
      </c>
      <c r="AD102" s="57">
        <f t="shared" si="26"/>
        <v>0</v>
      </c>
      <c r="AE102" s="57">
        <v>0</v>
      </c>
      <c r="AF102" s="48">
        <v>0</v>
      </c>
      <c r="AG102" s="57">
        <f t="shared" si="27"/>
        <v>0</v>
      </c>
      <c r="AH102" s="57">
        <v>0</v>
      </c>
      <c r="AI102" s="48">
        <v>0</v>
      </c>
      <c r="AJ102" s="57">
        <f t="shared" si="28"/>
        <v>0</v>
      </c>
      <c r="AK102" s="57">
        <v>0</v>
      </c>
      <c r="AL102" s="48">
        <v>0</v>
      </c>
      <c r="AM102" s="57">
        <f t="shared" si="29"/>
        <v>0</v>
      </c>
      <c r="AN102" s="57">
        <v>0</v>
      </c>
      <c r="AO102" s="48">
        <v>0</v>
      </c>
    </row>
    <row r="103" spans="1:41" ht="19.5" customHeight="1">
      <c r="A103" s="37" t="s">
        <v>233</v>
      </c>
      <c r="B103" s="37" t="s">
        <v>99</v>
      </c>
      <c r="C103" s="37" t="s">
        <v>135</v>
      </c>
      <c r="D103" s="37" t="s">
        <v>235</v>
      </c>
      <c r="E103" s="57">
        <f t="shared" si="15"/>
        <v>349.63</v>
      </c>
      <c r="F103" s="57">
        <f t="shared" si="16"/>
        <v>349.63</v>
      </c>
      <c r="G103" s="57">
        <f t="shared" si="17"/>
        <v>349.63</v>
      </c>
      <c r="H103" s="57">
        <v>154.83</v>
      </c>
      <c r="I103" s="48">
        <v>194.8</v>
      </c>
      <c r="J103" s="57">
        <f t="shared" si="18"/>
        <v>0</v>
      </c>
      <c r="K103" s="57">
        <v>0</v>
      </c>
      <c r="L103" s="48">
        <v>0</v>
      </c>
      <c r="M103" s="57">
        <f t="shared" si="19"/>
        <v>0</v>
      </c>
      <c r="N103" s="57">
        <v>0</v>
      </c>
      <c r="O103" s="48">
        <v>0</v>
      </c>
      <c r="P103" s="49">
        <f t="shared" si="20"/>
        <v>0</v>
      </c>
      <c r="Q103" s="57">
        <f t="shared" si="21"/>
        <v>0</v>
      </c>
      <c r="R103" s="57">
        <v>0</v>
      </c>
      <c r="S103" s="48">
        <v>0</v>
      </c>
      <c r="T103" s="57">
        <f t="shared" si="22"/>
        <v>0</v>
      </c>
      <c r="U103" s="57">
        <v>0</v>
      </c>
      <c r="V103" s="57">
        <v>0</v>
      </c>
      <c r="W103" s="57">
        <f t="shared" si="23"/>
        <v>0</v>
      </c>
      <c r="X103" s="57">
        <v>0</v>
      </c>
      <c r="Y103" s="48">
        <v>0</v>
      </c>
      <c r="Z103" s="49">
        <f t="shared" si="24"/>
        <v>0</v>
      </c>
      <c r="AA103" s="57">
        <f t="shared" si="25"/>
        <v>0</v>
      </c>
      <c r="AB103" s="57">
        <v>0</v>
      </c>
      <c r="AC103" s="48">
        <v>0</v>
      </c>
      <c r="AD103" s="57">
        <f t="shared" si="26"/>
        <v>0</v>
      </c>
      <c r="AE103" s="57">
        <v>0</v>
      </c>
      <c r="AF103" s="48">
        <v>0</v>
      </c>
      <c r="AG103" s="57">
        <f t="shared" si="27"/>
        <v>0</v>
      </c>
      <c r="AH103" s="57">
        <v>0</v>
      </c>
      <c r="AI103" s="48">
        <v>0</v>
      </c>
      <c r="AJ103" s="57">
        <f t="shared" si="28"/>
        <v>0</v>
      </c>
      <c r="AK103" s="57">
        <v>0</v>
      </c>
      <c r="AL103" s="48">
        <v>0</v>
      </c>
      <c r="AM103" s="57">
        <f t="shared" si="29"/>
        <v>0</v>
      </c>
      <c r="AN103" s="57">
        <v>0</v>
      </c>
      <c r="AO103" s="48">
        <v>0</v>
      </c>
    </row>
    <row r="104" spans="1:41" ht="19.5" customHeight="1">
      <c r="A104" s="37" t="s">
        <v>38</v>
      </c>
      <c r="B104" s="37" t="s">
        <v>38</v>
      </c>
      <c r="C104" s="37" t="s">
        <v>38</v>
      </c>
      <c r="D104" s="37" t="s">
        <v>236</v>
      </c>
      <c r="E104" s="57">
        <f t="shared" si="15"/>
        <v>69</v>
      </c>
      <c r="F104" s="57">
        <f t="shared" si="16"/>
        <v>69</v>
      </c>
      <c r="G104" s="57">
        <f t="shared" si="17"/>
        <v>69</v>
      </c>
      <c r="H104" s="57">
        <v>0</v>
      </c>
      <c r="I104" s="48">
        <v>69</v>
      </c>
      <c r="J104" s="57">
        <f t="shared" si="18"/>
        <v>0</v>
      </c>
      <c r="K104" s="57">
        <v>0</v>
      </c>
      <c r="L104" s="48">
        <v>0</v>
      </c>
      <c r="M104" s="57">
        <f t="shared" si="19"/>
        <v>0</v>
      </c>
      <c r="N104" s="57">
        <v>0</v>
      </c>
      <c r="O104" s="48">
        <v>0</v>
      </c>
      <c r="P104" s="49">
        <f t="shared" si="20"/>
        <v>0</v>
      </c>
      <c r="Q104" s="57">
        <f t="shared" si="21"/>
        <v>0</v>
      </c>
      <c r="R104" s="57">
        <v>0</v>
      </c>
      <c r="S104" s="48">
        <v>0</v>
      </c>
      <c r="T104" s="57">
        <f t="shared" si="22"/>
        <v>0</v>
      </c>
      <c r="U104" s="57">
        <v>0</v>
      </c>
      <c r="V104" s="57">
        <v>0</v>
      </c>
      <c r="W104" s="57">
        <f t="shared" si="23"/>
        <v>0</v>
      </c>
      <c r="X104" s="57">
        <v>0</v>
      </c>
      <c r="Y104" s="48">
        <v>0</v>
      </c>
      <c r="Z104" s="49">
        <f t="shared" si="24"/>
        <v>0</v>
      </c>
      <c r="AA104" s="57">
        <f t="shared" si="25"/>
        <v>0</v>
      </c>
      <c r="AB104" s="57">
        <v>0</v>
      </c>
      <c r="AC104" s="48">
        <v>0</v>
      </c>
      <c r="AD104" s="57">
        <f t="shared" si="26"/>
        <v>0</v>
      </c>
      <c r="AE104" s="57">
        <v>0</v>
      </c>
      <c r="AF104" s="48">
        <v>0</v>
      </c>
      <c r="AG104" s="57">
        <f t="shared" si="27"/>
        <v>0</v>
      </c>
      <c r="AH104" s="57">
        <v>0</v>
      </c>
      <c r="AI104" s="48">
        <v>0</v>
      </c>
      <c r="AJ104" s="57">
        <f t="shared" si="28"/>
        <v>0</v>
      </c>
      <c r="AK104" s="57">
        <v>0</v>
      </c>
      <c r="AL104" s="48">
        <v>0</v>
      </c>
      <c r="AM104" s="57">
        <f t="shared" si="29"/>
        <v>0</v>
      </c>
      <c r="AN104" s="57">
        <v>0</v>
      </c>
      <c r="AO104" s="48">
        <v>0</v>
      </c>
    </row>
    <row r="105" spans="1:41" ht="19.5" customHeight="1">
      <c r="A105" s="37" t="s">
        <v>237</v>
      </c>
      <c r="B105" s="37" t="s">
        <v>91</v>
      </c>
      <c r="C105" s="37" t="s">
        <v>135</v>
      </c>
      <c r="D105" s="37" t="s">
        <v>238</v>
      </c>
      <c r="E105" s="57">
        <f t="shared" si="15"/>
        <v>69</v>
      </c>
      <c r="F105" s="57">
        <f t="shared" si="16"/>
        <v>69</v>
      </c>
      <c r="G105" s="57">
        <f t="shared" si="17"/>
        <v>69</v>
      </c>
      <c r="H105" s="57">
        <v>0</v>
      </c>
      <c r="I105" s="48">
        <v>69</v>
      </c>
      <c r="J105" s="57">
        <f t="shared" si="18"/>
        <v>0</v>
      </c>
      <c r="K105" s="57">
        <v>0</v>
      </c>
      <c r="L105" s="48">
        <v>0</v>
      </c>
      <c r="M105" s="57">
        <f t="shared" si="19"/>
        <v>0</v>
      </c>
      <c r="N105" s="57">
        <v>0</v>
      </c>
      <c r="O105" s="48">
        <v>0</v>
      </c>
      <c r="P105" s="49">
        <f t="shared" si="20"/>
        <v>0</v>
      </c>
      <c r="Q105" s="57">
        <f t="shared" si="21"/>
        <v>0</v>
      </c>
      <c r="R105" s="57">
        <v>0</v>
      </c>
      <c r="S105" s="48">
        <v>0</v>
      </c>
      <c r="T105" s="57">
        <f t="shared" si="22"/>
        <v>0</v>
      </c>
      <c r="U105" s="57">
        <v>0</v>
      </c>
      <c r="V105" s="57">
        <v>0</v>
      </c>
      <c r="W105" s="57">
        <f t="shared" si="23"/>
        <v>0</v>
      </c>
      <c r="X105" s="57">
        <v>0</v>
      </c>
      <c r="Y105" s="48">
        <v>0</v>
      </c>
      <c r="Z105" s="49">
        <f t="shared" si="24"/>
        <v>0</v>
      </c>
      <c r="AA105" s="57">
        <f t="shared" si="25"/>
        <v>0</v>
      </c>
      <c r="AB105" s="57">
        <v>0</v>
      </c>
      <c r="AC105" s="48">
        <v>0</v>
      </c>
      <c r="AD105" s="57">
        <f t="shared" si="26"/>
        <v>0</v>
      </c>
      <c r="AE105" s="57">
        <v>0</v>
      </c>
      <c r="AF105" s="48">
        <v>0</v>
      </c>
      <c r="AG105" s="57">
        <f t="shared" si="27"/>
        <v>0</v>
      </c>
      <c r="AH105" s="57">
        <v>0</v>
      </c>
      <c r="AI105" s="48">
        <v>0</v>
      </c>
      <c r="AJ105" s="57">
        <f t="shared" si="28"/>
        <v>0</v>
      </c>
      <c r="AK105" s="57">
        <v>0</v>
      </c>
      <c r="AL105" s="48">
        <v>0</v>
      </c>
      <c r="AM105" s="57">
        <f t="shared" si="29"/>
        <v>0</v>
      </c>
      <c r="AN105" s="57">
        <v>0</v>
      </c>
      <c r="AO105" s="48">
        <v>0</v>
      </c>
    </row>
    <row r="106" spans="1:41" ht="19.5" customHeight="1">
      <c r="A106" s="37" t="s">
        <v>38</v>
      </c>
      <c r="B106" s="37" t="s">
        <v>38</v>
      </c>
      <c r="C106" s="37" t="s">
        <v>38</v>
      </c>
      <c r="D106" s="37" t="s">
        <v>136</v>
      </c>
      <c r="E106" s="57">
        <f t="shared" si="15"/>
        <v>944</v>
      </c>
      <c r="F106" s="57">
        <f t="shared" si="16"/>
        <v>944</v>
      </c>
      <c r="G106" s="57">
        <f t="shared" si="17"/>
        <v>944</v>
      </c>
      <c r="H106" s="57">
        <v>565.8</v>
      </c>
      <c r="I106" s="48">
        <v>378.2</v>
      </c>
      <c r="J106" s="57">
        <f t="shared" si="18"/>
        <v>0</v>
      </c>
      <c r="K106" s="57">
        <v>0</v>
      </c>
      <c r="L106" s="48">
        <v>0</v>
      </c>
      <c r="M106" s="57">
        <f t="shared" si="19"/>
        <v>0</v>
      </c>
      <c r="N106" s="57">
        <v>0</v>
      </c>
      <c r="O106" s="48">
        <v>0</v>
      </c>
      <c r="P106" s="49">
        <f t="shared" si="20"/>
        <v>0</v>
      </c>
      <c r="Q106" s="57">
        <f t="shared" si="21"/>
        <v>0</v>
      </c>
      <c r="R106" s="57">
        <v>0</v>
      </c>
      <c r="S106" s="48">
        <v>0</v>
      </c>
      <c r="T106" s="57">
        <f t="shared" si="22"/>
        <v>0</v>
      </c>
      <c r="U106" s="57">
        <v>0</v>
      </c>
      <c r="V106" s="57">
        <v>0</v>
      </c>
      <c r="W106" s="57">
        <f t="shared" si="23"/>
        <v>0</v>
      </c>
      <c r="X106" s="57">
        <v>0</v>
      </c>
      <c r="Y106" s="48">
        <v>0</v>
      </c>
      <c r="Z106" s="49">
        <f t="shared" si="24"/>
        <v>0</v>
      </c>
      <c r="AA106" s="57">
        <f t="shared" si="25"/>
        <v>0</v>
      </c>
      <c r="AB106" s="57">
        <v>0</v>
      </c>
      <c r="AC106" s="48">
        <v>0</v>
      </c>
      <c r="AD106" s="57">
        <f t="shared" si="26"/>
        <v>0</v>
      </c>
      <c r="AE106" s="57">
        <v>0</v>
      </c>
      <c r="AF106" s="48">
        <v>0</v>
      </c>
      <c r="AG106" s="57">
        <f t="shared" si="27"/>
        <v>0</v>
      </c>
      <c r="AH106" s="57">
        <v>0</v>
      </c>
      <c r="AI106" s="48">
        <v>0</v>
      </c>
      <c r="AJ106" s="57">
        <f t="shared" si="28"/>
        <v>0</v>
      </c>
      <c r="AK106" s="57">
        <v>0</v>
      </c>
      <c r="AL106" s="48">
        <v>0</v>
      </c>
      <c r="AM106" s="57">
        <f t="shared" si="29"/>
        <v>0</v>
      </c>
      <c r="AN106" s="57">
        <v>0</v>
      </c>
      <c r="AO106" s="48">
        <v>0</v>
      </c>
    </row>
    <row r="107" spans="1:41" ht="19.5" customHeight="1">
      <c r="A107" s="37" t="s">
        <v>38</v>
      </c>
      <c r="B107" s="37" t="s">
        <v>38</v>
      </c>
      <c r="C107" s="37" t="s">
        <v>38</v>
      </c>
      <c r="D107" s="37" t="s">
        <v>232</v>
      </c>
      <c r="E107" s="57">
        <f t="shared" si="15"/>
        <v>941.96</v>
      </c>
      <c r="F107" s="57">
        <f t="shared" si="16"/>
        <v>941.96</v>
      </c>
      <c r="G107" s="57">
        <f t="shared" si="17"/>
        <v>941.96</v>
      </c>
      <c r="H107" s="57">
        <v>565.76</v>
      </c>
      <c r="I107" s="48">
        <v>376.2</v>
      </c>
      <c r="J107" s="57">
        <f t="shared" si="18"/>
        <v>0</v>
      </c>
      <c r="K107" s="57">
        <v>0</v>
      </c>
      <c r="L107" s="48">
        <v>0</v>
      </c>
      <c r="M107" s="57">
        <f t="shared" si="19"/>
        <v>0</v>
      </c>
      <c r="N107" s="57">
        <v>0</v>
      </c>
      <c r="O107" s="48">
        <v>0</v>
      </c>
      <c r="P107" s="49">
        <f t="shared" si="20"/>
        <v>0</v>
      </c>
      <c r="Q107" s="57">
        <f t="shared" si="21"/>
        <v>0</v>
      </c>
      <c r="R107" s="57">
        <v>0</v>
      </c>
      <c r="S107" s="48">
        <v>0</v>
      </c>
      <c r="T107" s="57">
        <f t="shared" si="22"/>
        <v>0</v>
      </c>
      <c r="U107" s="57">
        <v>0</v>
      </c>
      <c r="V107" s="57">
        <v>0</v>
      </c>
      <c r="W107" s="57">
        <f t="shared" si="23"/>
        <v>0</v>
      </c>
      <c r="X107" s="57">
        <v>0</v>
      </c>
      <c r="Y107" s="48">
        <v>0</v>
      </c>
      <c r="Z107" s="49">
        <f t="shared" si="24"/>
        <v>0</v>
      </c>
      <c r="AA107" s="57">
        <f t="shared" si="25"/>
        <v>0</v>
      </c>
      <c r="AB107" s="57">
        <v>0</v>
      </c>
      <c r="AC107" s="48">
        <v>0</v>
      </c>
      <c r="AD107" s="57">
        <f t="shared" si="26"/>
        <v>0</v>
      </c>
      <c r="AE107" s="57">
        <v>0</v>
      </c>
      <c r="AF107" s="48">
        <v>0</v>
      </c>
      <c r="AG107" s="57">
        <f t="shared" si="27"/>
        <v>0</v>
      </c>
      <c r="AH107" s="57">
        <v>0</v>
      </c>
      <c r="AI107" s="48">
        <v>0</v>
      </c>
      <c r="AJ107" s="57">
        <f t="shared" si="28"/>
        <v>0</v>
      </c>
      <c r="AK107" s="57">
        <v>0</v>
      </c>
      <c r="AL107" s="48">
        <v>0</v>
      </c>
      <c r="AM107" s="57">
        <f t="shared" si="29"/>
        <v>0</v>
      </c>
      <c r="AN107" s="57">
        <v>0</v>
      </c>
      <c r="AO107" s="48">
        <v>0</v>
      </c>
    </row>
    <row r="108" spans="1:41" ht="19.5" customHeight="1">
      <c r="A108" s="37" t="s">
        <v>233</v>
      </c>
      <c r="B108" s="37" t="s">
        <v>91</v>
      </c>
      <c r="C108" s="37" t="s">
        <v>137</v>
      </c>
      <c r="D108" s="37" t="s">
        <v>234</v>
      </c>
      <c r="E108" s="57">
        <f t="shared" si="15"/>
        <v>354.73</v>
      </c>
      <c r="F108" s="57">
        <f t="shared" si="16"/>
        <v>354.73</v>
      </c>
      <c r="G108" s="57">
        <f t="shared" si="17"/>
        <v>354.73</v>
      </c>
      <c r="H108" s="57">
        <v>354.73</v>
      </c>
      <c r="I108" s="48">
        <v>0</v>
      </c>
      <c r="J108" s="57">
        <f t="shared" si="18"/>
        <v>0</v>
      </c>
      <c r="K108" s="57">
        <v>0</v>
      </c>
      <c r="L108" s="48">
        <v>0</v>
      </c>
      <c r="M108" s="57">
        <f t="shared" si="19"/>
        <v>0</v>
      </c>
      <c r="N108" s="57">
        <v>0</v>
      </c>
      <c r="O108" s="48">
        <v>0</v>
      </c>
      <c r="P108" s="49">
        <f t="shared" si="20"/>
        <v>0</v>
      </c>
      <c r="Q108" s="57">
        <f t="shared" si="21"/>
        <v>0</v>
      </c>
      <c r="R108" s="57">
        <v>0</v>
      </c>
      <c r="S108" s="48">
        <v>0</v>
      </c>
      <c r="T108" s="57">
        <f t="shared" si="22"/>
        <v>0</v>
      </c>
      <c r="U108" s="57">
        <v>0</v>
      </c>
      <c r="V108" s="57">
        <v>0</v>
      </c>
      <c r="W108" s="57">
        <f t="shared" si="23"/>
        <v>0</v>
      </c>
      <c r="X108" s="57">
        <v>0</v>
      </c>
      <c r="Y108" s="48">
        <v>0</v>
      </c>
      <c r="Z108" s="49">
        <f t="shared" si="24"/>
        <v>0</v>
      </c>
      <c r="AA108" s="57">
        <f t="shared" si="25"/>
        <v>0</v>
      </c>
      <c r="AB108" s="57">
        <v>0</v>
      </c>
      <c r="AC108" s="48">
        <v>0</v>
      </c>
      <c r="AD108" s="57">
        <f t="shared" si="26"/>
        <v>0</v>
      </c>
      <c r="AE108" s="57">
        <v>0</v>
      </c>
      <c r="AF108" s="48">
        <v>0</v>
      </c>
      <c r="AG108" s="57">
        <f t="shared" si="27"/>
        <v>0</v>
      </c>
      <c r="AH108" s="57">
        <v>0</v>
      </c>
      <c r="AI108" s="48">
        <v>0</v>
      </c>
      <c r="AJ108" s="57">
        <f t="shared" si="28"/>
        <v>0</v>
      </c>
      <c r="AK108" s="57">
        <v>0</v>
      </c>
      <c r="AL108" s="48">
        <v>0</v>
      </c>
      <c r="AM108" s="57">
        <f t="shared" si="29"/>
        <v>0</v>
      </c>
      <c r="AN108" s="57">
        <v>0</v>
      </c>
      <c r="AO108" s="48">
        <v>0</v>
      </c>
    </row>
    <row r="109" spans="1:41" ht="19.5" customHeight="1">
      <c r="A109" s="37" t="s">
        <v>233</v>
      </c>
      <c r="B109" s="37" t="s">
        <v>99</v>
      </c>
      <c r="C109" s="37" t="s">
        <v>137</v>
      </c>
      <c r="D109" s="37" t="s">
        <v>235</v>
      </c>
      <c r="E109" s="57">
        <f t="shared" si="15"/>
        <v>587.23</v>
      </c>
      <c r="F109" s="57">
        <f t="shared" si="16"/>
        <v>587.23</v>
      </c>
      <c r="G109" s="57">
        <f t="shared" si="17"/>
        <v>587.23</v>
      </c>
      <c r="H109" s="57">
        <v>211.03</v>
      </c>
      <c r="I109" s="48">
        <v>376.2</v>
      </c>
      <c r="J109" s="57">
        <f t="shared" si="18"/>
        <v>0</v>
      </c>
      <c r="K109" s="57">
        <v>0</v>
      </c>
      <c r="L109" s="48">
        <v>0</v>
      </c>
      <c r="M109" s="57">
        <f t="shared" si="19"/>
        <v>0</v>
      </c>
      <c r="N109" s="57">
        <v>0</v>
      </c>
      <c r="O109" s="48">
        <v>0</v>
      </c>
      <c r="P109" s="49">
        <f t="shared" si="20"/>
        <v>0</v>
      </c>
      <c r="Q109" s="57">
        <f t="shared" si="21"/>
        <v>0</v>
      </c>
      <c r="R109" s="57">
        <v>0</v>
      </c>
      <c r="S109" s="48">
        <v>0</v>
      </c>
      <c r="T109" s="57">
        <f t="shared" si="22"/>
        <v>0</v>
      </c>
      <c r="U109" s="57">
        <v>0</v>
      </c>
      <c r="V109" s="57">
        <v>0</v>
      </c>
      <c r="W109" s="57">
        <f t="shared" si="23"/>
        <v>0</v>
      </c>
      <c r="X109" s="57">
        <v>0</v>
      </c>
      <c r="Y109" s="48">
        <v>0</v>
      </c>
      <c r="Z109" s="49">
        <f t="shared" si="24"/>
        <v>0</v>
      </c>
      <c r="AA109" s="57">
        <f t="shared" si="25"/>
        <v>0</v>
      </c>
      <c r="AB109" s="57">
        <v>0</v>
      </c>
      <c r="AC109" s="48">
        <v>0</v>
      </c>
      <c r="AD109" s="57">
        <f t="shared" si="26"/>
        <v>0</v>
      </c>
      <c r="AE109" s="57">
        <v>0</v>
      </c>
      <c r="AF109" s="48">
        <v>0</v>
      </c>
      <c r="AG109" s="57">
        <f t="shared" si="27"/>
        <v>0</v>
      </c>
      <c r="AH109" s="57">
        <v>0</v>
      </c>
      <c r="AI109" s="48">
        <v>0</v>
      </c>
      <c r="AJ109" s="57">
        <f t="shared" si="28"/>
        <v>0</v>
      </c>
      <c r="AK109" s="57">
        <v>0</v>
      </c>
      <c r="AL109" s="48">
        <v>0</v>
      </c>
      <c r="AM109" s="57">
        <f t="shared" si="29"/>
        <v>0</v>
      </c>
      <c r="AN109" s="57">
        <v>0</v>
      </c>
      <c r="AO109" s="48">
        <v>0</v>
      </c>
    </row>
    <row r="110" spans="1:41" ht="19.5" customHeight="1">
      <c r="A110" s="37" t="s">
        <v>38</v>
      </c>
      <c r="B110" s="37" t="s">
        <v>38</v>
      </c>
      <c r="C110" s="37" t="s">
        <v>38</v>
      </c>
      <c r="D110" s="37" t="s">
        <v>236</v>
      </c>
      <c r="E110" s="57">
        <f t="shared" si="15"/>
        <v>2</v>
      </c>
      <c r="F110" s="57">
        <f t="shared" si="16"/>
        <v>2</v>
      </c>
      <c r="G110" s="57">
        <f t="shared" si="17"/>
        <v>2</v>
      </c>
      <c r="H110" s="57">
        <v>0</v>
      </c>
      <c r="I110" s="48">
        <v>2</v>
      </c>
      <c r="J110" s="57">
        <f t="shared" si="18"/>
        <v>0</v>
      </c>
      <c r="K110" s="57">
        <v>0</v>
      </c>
      <c r="L110" s="48">
        <v>0</v>
      </c>
      <c r="M110" s="57">
        <f t="shared" si="19"/>
        <v>0</v>
      </c>
      <c r="N110" s="57">
        <v>0</v>
      </c>
      <c r="O110" s="48">
        <v>0</v>
      </c>
      <c r="P110" s="49">
        <f t="shared" si="20"/>
        <v>0</v>
      </c>
      <c r="Q110" s="57">
        <f t="shared" si="21"/>
        <v>0</v>
      </c>
      <c r="R110" s="57">
        <v>0</v>
      </c>
      <c r="S110" s="48">
        <v>0</v>
      </c>
      <c r="T110" s="57">
        <f t="shared" si="22"/>
        <v>0</v>
      </c>
      <c r="U110" s="57">
        <v>0</v>
      </c>
      <c r="V110" s="57">
        <v>0</v>
      </c>
      <c r="W110" s="57">
        <f t="shared" si="23"/>
        <v>0</v>
      </c>
      <c r="X110" s="57">
        <v>0</v>
      </c>
      <c r="Y110" s="48">
        <v>0</v>
      </c>
      <c r="Z110" s="49">
        <f t="shared" si="24"/>
        <v>0</v>
      </c>
      <c r="AA110" s="57">
        <f t="shared" si="25"/>
        <v>0</v>
      </c>
      <c r="AB110" s="57">
        <v>0</v>
      </c>
      <c r="AC110" s="48">
        <v>0</v>
      </c>
      <c r="AD110" s="57">
        <f t="shared" si="26"/>
        <v>0</v>
      </c>
      <c r="AE110" s="57">
        <v>0</v>
      </c>
      <c r="AF110" s="48">
        <v>0</v>
      </c>
      <c r="AG110" s="57">
        <f t="shared" si="27"/>
        <v>0</v>
      </c>
      <c r="AH110" s="57">
        <v>0</v>
      </c>
      <c r="AI110" s="48">
        <v>0</v>
      </c>
      <c r="AJ110" s="57">
        <f t="shared" si="28"/>
        <v>0</v>
      </c>
      <c r="AK110" s="57">
        <v>0</v>
      </c>
      <c r="AL110" s="48">
        <v>0</v>
      </c>
      <c r="AM110" s="57">
        <f t="shared" si="29"/>
        <v>0</v>
      </c>
      <c r="AN110" s="57">
        <v>0</v>
      </c>
      <c r="AO110" s="48">
        <v>0</v>
      </c>
    </row>
    <row r="111" spans="1:41" ht="19.5" customHeight="1">
      <c r="A111" s="37" t="s">
        <v>237</v>
      </c>
      <c r="B111" s="37" t="s">
        <v>91</v>
      </c>
      <c r="C111" s="37" t="s">
        <v>137</v>
      </c>
      <c r="D111" s="37" t="s">
        <v>238</v>
      </c>
      <c r="E111" s="57">
        <f t="shared" si="15"/>
        <v>2</v>
      </c>
      <c r="F111" s="57">
        <f t="shared" si="16"/>
        <v>2</v>
      </c>
      <c r="G111" s="57">
        <f t="shared" si="17"/>
        <v>2</v>
      </c>
      <c r="H111" s="57">
        <v>0</v>
      </c>
      <c r="I111" s="48">
        <v>2</v>
      </c>
      <c r="J111" s="57">
        <f t="shared" si="18"/>
        <v>0</v>
      </c>
      <c r="K111" s="57">
        <v>0</v>
      </c>
      <c r="L111" s="48">
        <v>0</v>
      </c>
      <c r="M111" s="57">
        <f t="shared" si="19"/>
        <v>0</v>
      </c>
      <c r="N111" s="57">
        <v>0</v>
      </c>
      <c r="O111" s="48">
        <v>0</v>
      </c>
      <c r="P111" s="49">
        <f t="shared" si="20"/>
        <v>0</v>
      </c>
      <c r="Q111" s="57">
        <f t="shared" si="21"/>
        <v>0</v>
      </c>
      <c r="R111" s="57">
        <v>0</v>
      </c>
      <c r="S111" s="48">
        <v>0</v>
      </c>
      <c r="T111" s="57">
        <f t="shared" si="22"/>
        <v>0</v>
      </c>
      <c r="U111" s="57">
        <v>0</v>
      </c>
      <c r="V111" s="57">
        <v>0</v>
      </c>
      <c r="W111" s="57">
        <f t="shared" si="23"/>
        <v>0</v>
      </c>
      <c r="X111" s="57">
        <v>0</v>
      </c>
      <c r="Y111" s="48">
        <v>0</v>
      </c>
      <c r="Z111" s="49">
        <f t="shared" si="24"/>
        <v>0</v>
      </c>
      <c r="AA111" s="57">
        <f t="shared" si="25"/>
        <v>0</v>
      </c>
      <c r="AB111" s="57">
        <v>0</v>
      </c>
      <c r="AC111" s="48">
        <v>0</v>
      </c>
      <c r="AD111" s="57">
        <f t="shared" si="26"/>
        <v>0</v>
      </c>
      <c r="AE111" s="57">
        <v>0</v>
      </c>
      <c r="AF111" s="48">
        <v>0</v>
      </c>
      <c r="AG111" s="57">
        <f t="shared" si="27"/>
        <v>0</v>
      </c>
      <c r="AH111" s="57">
        <v>0</v>
      </c>
      <c r="AI111" s="48">
        <v>0</v>
      </c>
      <c r="AJ111" s="57">
        <f t="shared" si="28"/>
        <v>0</v>
      </c>
      <c r="AK111" s="57">
        <v>0</v>
      </c>
      <c r="AL111" s="48">
        <v>0</v>
      </c>
      <c r="AM111" s="57">
        <f t="shared" si="29"/>
        <v>0</v>
      </c>
      <c r="AN111" s="57">
        <v>0</v>
      </c>
      <c r="AO111" s="48">
        <v>0</v>
      </c>
    </row>
    <row r="112" spans="1:41" ht="19.5" customHeight="1">
      <c r="A112" s="37" t="s">
        <v>38</v>
      </c>
      <c r="B112" s="37" t="s">
        <v>38</v>
      </c>
      <c r="C112" s="37" t="s">
        <v>38</v>
      </c>
      <c r="D112" s="37" t="s">
        <v>226</v>
      </c>
      <c r="E112" s="57">
        <f t="shared" si="15"/>
        <v>0.04</v>
      </c>
      <c r="F112" s="57">
        <f t="shared" si="16"/>
        <v>0.04</v>
      </c>
      <c r="G112" s="57">
        <f t="shared" si="17"/>
        <v>0.04</v>
      </c>
      <c r="H112" s="57">
        <v>0.04</v>
      </c>
      <c r="I112" s="48">
        <v>0</v>
      </c>
      <c r="J112" s="57">
        <f t="shared" si="18"/>
        <v>0</v>
      </c>
      <c r="K112" s="57">
        <v>0</v>
      </c>
      <c r="L112" s="48">
        <v>0</v>
      </c>
      <c r="M112" s="57">
        <f t="shared" si="19"/>
        <v>0</v>
      </c>
      <c r="N112" s="57">
        <v>0</v>
      </c>
      <c r="O112" s="48">
        <v>0</v>
      </c>
      <c r="P112" s="49">
        <f t="shared" si="20"/>
        <v>0</v>
      </c>
      <c r="Q112" s="57">
        <f t="shared" si="21"/>
        <v>0</v>
      </c>
      <c r="R112" s="57">
        <v>0</v>
      </c>
      <c r="S112" s="48">
        <v>0</v>
      </c>
      <c r="T112" s="57">
        <f t="shared" si="22"/>
        <v>0</v>
      </c>
      <c r="U112" s="57">
        <v>0</v>
      </c>
      <c r="V112" s="57">
        <v>0</v>
      </c>
      <c r="W112" s="57">
        <f t="shared" si="23"/>
        <v>0</v>
      </c>
      <c r="X112" s="57">
        <v>0</v>
      </c>
      <c r="Y112" s="48">
        <v>0</v>
      </c>
      <c r="Z112" s="49">
        <f t="shared" si="24"/>
        <v>0</v>
      </c>
      <c r="AA112" s="57">
        <f t="shared" si="25"/>
        <v>0</v>
      </c>
      <c r="AB112" s="57">
        <v>0</v>
      </c>
      <c r="AC112" s="48">
        <v>0</v>
      </c>
      <c r="AD112" s="57">
        <f t="shared" si="26"/>
        <v>0</v>
      </c>
      <c r="AE112" s="57">
        <v>0</v>
      </c>
      <c r="AF112" s="48">
        <v>0</v>
      </c>
      <c r="AG112" s="57">
        <f t="shared" si="27"/>
        <v>0</v>
      </c>
      <c r="AH112" s="57">
        <v>0</v>
      </c>
      <c r="AI112" s="48">
        <v>0</v>
      </c>
      <c r="AJ112" s="57">
        <f t="shared" si="28"/>
        <v>0</v>
      </c>
      <c r="AK112" s="57">
        <v>0</v>
      </c>
      <c r="AL112" s="48">
        <v>0</v>
      </c>
      <c r="AM112" s="57">
        <f t="shared" si="29"/>
        <v>0</v>
      </c>
      <c r="AN112" s="57">
        <v>0</v>
      </c>
      <c r="AO112" s="48">
        <v>0</v>
      </c>
    </row>
    <row r="113" spans="1:41" ht="19.5" customHeight="1">
      <c r="A113" s="37" t="s">
        <v>227</v>
      </c>
      <c r="B113" s="37" t="s">
        <v>91</v>
      </c>
      <c r="C113" s="37" t="s">
        <v>137</v>
      </c>
      <c r="D113" s="37" t="s">
        <v>228</v>
      </c>
      <c r="E113" s="57">
        <f t="shared" si="15"/>
        <v>0.04</v>
      </c>
      <c r="F113" s="57">
        <f t="shared" si="16"/>
        <v>0.04</v>
      </c>
      <c r="G113" s="57">
        <f t="shared" si="17"/>
        <v>0.04</v>
      </c>
      <c r="H113" s="57">
        <v>0.04</v>
      </c>
      <c r="I113" s="48">
        <v>0</v>
      </c>
      <c r="J113" s="57">
        <f t="shared" si="18"/>
        <v>0</v>
      </c>
      <c r="K113" s="57">
        <v>0</v>
      </c>
      <c r="L113" s="48">
        <v>0</v>
      </c>
      <c r="M113" s="57">
        <f t="shared" si="19"/>
        <v>0</v>
      </c>
      <c r="N113" s="57">
        <v>0</v>
      </c>
      <c r="O113" s="48">
        <v>0</v>
      </c>
      <c r="P113" s="49">
        <f t="shared" si="20"/>
        <v>0</v>
      </c>
      <c r="Q113" s="57">
        <f t="shared" si="21"/>
        <v>0</v>
      </c>
      <c r="R113" s="57">
        <v>0</v>
      </c>
      <c r="S113" s="48">
        <v>0</v>
      </c>
      <c r="T113" s="57">
        <f t="shared" si="22"/>
        <v>0</v>
      </c>
      <c r="U113" s="57">
        <v>0</v>
      </c>
      <c r="V113" s="57">
        <v>0</v>
      </c>
      <c r="W113" s="57">
        <f t="shared" si="23"/>
        <v>0</v>
      </c>
      <c r="X113" s="57">
        <v>0</v>
      </c>
      <c r="Y113" s="48">
        <v>0</v>
      </c>
      <c r="Z113" s="49">
        <f t="shared" si="24"/>
        <v>0</v>
      </c>
      <c r="AA113" s="57">
        <f t="shared" si="25"/>
        <v>0</v>
      </c>
      <c r="AB113" s="57">
        <v>0</v>
      </c>
      <c r="AC113" s="48">
        <v>0</v>
      </c>
      <c r="AD113" s="57">
        <f t="shared" si="26"/>
        <v>0</v>
      </c>
      <c r="AE113" s="57">
        <v>0</v>
      </c>
      <c r="AF113" s="48">
        <v>0</v>
      </c>
      <c r="AG113" s="57">
        <f t="shared" si="27"/>
        <v>0</v>
      </c>
      <c r="AH113" s="57">
        <v>0</v>
      </c>
      <c r="AI113" s="48">
        <v>0</v>
      </c>
      <c r="AJ113" s="57">
        <f t="shared" si="28"/>
        <v>0</v>
      </c>
      <c r="AK113" s="57">
        <v>0</v>
      </c>
      <c r="AL113" s="48">
        <v>0</v>
      </c>
      <c r="AM113" s="57">
        <f t="shared" si="29"/>
        <v>0</v>
      </c>
      <c r="AN113" s="57">
        <v>0</v>
      </c>
      <c r="AO113" s="48">
        <v>0</v>
      </c>
    </row>
    <row r="114" spans="1:41" ht="19.5" customHeight="1">
      <c r="A114" s="37" t="s">
        <v>38</v>
      </c>
      <c r="B114" s="37" t="s">
        <v>38</v>
      </c>
      <c r="C114" s="37" t="s">
        <v>38</v>
      </c>
      <c r="D114" s="37" t="s">
        <v>138</v>
      </c>
      <c r="E114" s="57">
        <f t="shared" si="15"/>
        <v>1166.45</v>
      </c>
      <c r="F114" s="57">
        <f t="shared" si="16"/>
        <v>975.95</v>
      </c>
      <c r="G114" s="57">
        <f t="shared" si="17"/>
        <v>975.95</v>
      </c>
      <c r="H114" s="57">
        <v>448.95</v>
      </c>
      <c r="I114" s="48">
        <v>527</v>
      </c>
      <c r="J114" s="57">
        <f t="shared" si="18"/>
        <v>0</v>
      </c>
      <c r="K114" s="57">
        <v>0</v>
      </c>
      <c r="L114" s="48">
        <v>0</v>
      </c>
      <c r="M114" s="57">
        <f t="shared" si="19"/>
        <v>0</v>
      </c>
      <c r="N114" s="57">
        <v>0</v>
      </c>
      <c r="O114" s="48">
        <v>0</v>
      </c>
      <c r="P114" s="49">
        <f t="shared" si="20"/>
        <v>0</v>
      </c>
      <c r="Q114" s="57">
        <f t="shared" si="21"/>
        <v>0</v>
      </c>
      <c r="R114" s="57">
        <v>0</v>
      </c>
      <c r="S114" s="48">
        <v>0</v>
      </c>
      <c r="T114" s="57">
        <f t="shared" si="22"/>
        <v>0</v>
      </c>
      <c r="U114" s="57">
        <v>0</v>
      </c>
      <c r="V114" s="57">
        <v>0</v>
      </c>
      <c r="W114" s="57">
        <f t="shared" si="23"/>
        <v>0</v>
      </c>
      <c r="X114" s="57">
        <v>0</v>
      </c>
      <c r="Y114" s="48">
        <v>0</v>
      </c>
      <c r="Z114" s="49">
        <f t="shared" si="24"/>
        <v>190.5</v>
      </c>
      <c r="AA114" s="57">
        <f t="shared" si="25"/>
        <v>190.5</v>
      </c>
      <c r="AB114" s="57">
        <v>0</v>
      </c>
      <c r="AC114" s="48">
        <v>190.5</v>
      </c>
      <c r="AD114" s="57">
        <f t="shared" si="26"/>
        <v>0</v>
      </c>
      <c r="AE114" s="57">
        <v>0</v>
      </c>
      <c r="AF114" s="48">
        <v>0</v>
      </c>
      <c r="AG114" s="57">
        <f t="shared" si="27"/>
        <v>0</v>
      </c>
      <c r="AH114" s="57">
        <v>0</v>
      </c>
      <c r="AI114" s="48">
        <v>0</v>
      </c>
      <c r="AJ114" s="57">
        <f t="shared" si="28"/>
        <v>0</v>
      </c>
      <c r="AK114" s="57">
        <v>0</v>
      </c>
      <c r="AL114" s="48">
        <v>0</v>
      </c>
      <c r="AM114" s="57">
        <f t="shared" si="29"/>
        <v>0</v>
      </c>
      <c r="AN114" s="57">
        <v>0</v>
      </c>
      <c r="AO114" s="48">
        <v>0</v>
      </c>
    </row>
    <row r="115" spans="1:41" ht="19.5" customHeight="1">
      <c r="A115" s="37" t="s">
        <v>38</v>
      </c>
      <c r="B115" s="37" t="s">
        <v>38</v>
      </c>
      <c r="C115" s="37" t="s">
        <v>38</v>
      </c>
      <c r="D115" s="37" t="s">
        <v>232</v>
      </c>
      <c r="E115" s="57">
        <f t="shared" si="15"/>
        <v>1024.78</v>
      </c>
      <c r="F115" s="57">
        <f t="shared" si="16"/>
        <v>975.28</v>
      </c>
      <c r="G115" s="57">
        <f t="shared" si="17"/>
        <v>975.28</v>
      </c>
      <c r="H115" s="57">
        <v>448.88</v>
      </c>
      <c r="I115" s="48">
        <v>526.4</v>
      </c>
      <c r="J115" s="57">
        <f t="shared" si="18"/>
        <v>0</v>
      </c>
      <c r="K115" s="57">
        <v>0</v>
      </c>
      <c r="L115" s="48">
        <v>0</v>
      </c>
      <c r="M115" s="57">
        <f t="shared" si="19"/>
        <v>0</v>
      </c>
      <c r="N115" s="57">
        <v>0</v>
      </c>
      <c r="O115" s="48">
        <v>0</v>
      </c>
      <c r="P115" s="49">
        <f t="shared" si="20"/>
        <v>0</v>
      </c>
      <c r="Q115" s="57">
        <f t="shared" si="21"/>
        <v>0</v>
      </c>
      <c r="R115" s="57">
        <v>0</v>
      </c>
      <c r="S115" s="48">
        <v>0</v>
      </c>
      <c r="T115" s="57">
        <f t="shared" si="22"/>
        <v>0</v>
      </c>
      <c r="U115" s="57">
        <v>0</v>
      </c>
      <c r="V115" s="57">
        <v>0</v>
      </c>
      <c r="W115" s="57">
        <f t="shared" si="23"/>
        <v>0</v>
      </c>
      <c r="X115" s="57">
        <v>0</v>
      </c>
      <c r="Y115" s="48">
        <v>0</v>
      </c>
      <c r="Z115" s="49">
        <f t="shared" si="24"/>
        <v>49.5</v>
      </c>
      <c r="AA115" s="57">
        <f t="shared" si="25"/>
        <v>49.5</v>
      </c>
      <c r="AB115" s="57">
        <v>0</v>
      </c>
      <c r="AC115" s="48">
        <v>49.5</v>
      </c>
      <c r="AD115" s="57">
        <f t="shared" si="26"/>
        <v>0</v>
      </c>
      <c r="AE115" s="57">
        <v>0</v>
      </c>
      <c r="AF115" s="48">
        <v>0</v>
      </c>
      <c r="AG115" s="57">
        <f t="shared" si="27"/>
        <v>0</v>
      </c>
      <c r="AH115" s="57">
        <v>0</v>
      </c>
      <c r="AI115" s="48">
        <v>0</v>
      </c>
      <c r="AJ115" s="57">
        <f t="shared" si="28"/>
        <v>0</v>
      </c>
      <c r="AK115" s="57">
        <v>0</v>
      </c>
      <c r="AL115" s="48">
        <v>0</v>
      </c>
      <c r="AM115" s="57">
        <f t="shared" si="29"/>
        <v>0</v>
      </c>
      <c r="AN115" s="57">
        <v>0</v>
      </c>
      <c r="AO115" s="48">
        <v>0</v>
      </c>
    </row>
    <row r="116" spans="1:41" ht="19.5" customHeight="1">
      <c r="A116" s="37" t="s">
        <v>233</v>
      </c>
      <c r="B116" s="37" t="s">
        <v>91</v>
      </c>
      <c r="C116" s="37" t="s">
        <v>140</v>
      </c>
      <c r="D116" s="37" t="s">
        <v>234</v>
      </c>
      <c r="E116" s="57">
        <f t="shared" si="15"/>
        <v>192.74</v>
      </c>
      <c r="F116" s="57">
        <f t="shared" si="16"/>
        <v>192.74</v>
      </c>
      <c r="G116" s="57">
        <f t="shared" si="17"/>
        <v>192.74</v>
      </c>
      <c r="H116" s="57">
        <v>192.74</v>
      </c>
      <c r="I116" s="48">
        <v>0</v>
      </c>
      <c r="J116" s="57">
        <f t="shared" si="18"/>
        <v>0</v>
      </c>
      <c r="K116" s="57">
        <v>0</v>
      </c>
      <c r="L116" s="48">
        <v>0</v>
      </c>
      <c r="M116" s="57">
        <f t="shared" si="19"/>
        <v>0</v>
      </c>
      <c r="N116" s="57">
        <v>0</v>
      </c>
      <c r="O116" s="48">
        <v>0</v>
      </c>
      <c r="P116" s="49">
        <f t="shared" si="20"/>
        <v>0</v>
      </c>
      <c r="Q116" s="57">
        <f t="shared" si="21"/>
        <v>0</v>
      </c>
      <c r="R116" s="57">
        <v>0</v>
      </c>
      <c r="S116" s="48">
        <v>0</v>
      </c>
      <c r="T116" s="57">
        <f t="shared" si="22"/>
        <v>0</v>
      </c>
      <c r="U116" s="57">
        <v>0</v>
      </c>
      <c r="V116" s="57">
        <v>0</v>
      </c>
      <c r="W116" s="57">
        <f t="shared" si="23"/>
        <v>0</v>
      </c>
      <c r="X116" s="57">
        <v>0</v>
      </c>
      <c r="Y116" s="48">
        <v>0</v>
      </c>
      <c r="Z116" s="49">
        <f t="shared" si="24"/>
        <v>0</v>
      </c>
      <c r="AA116" s="57">
        <f t="shared" si="25"/>
        <v>0</v>
      </c>
      <c r="AB116" s="57">
        <v>0</v>
      </c>
      <c r="AC116" s="48">
        <v>0</v>
      </c>
      <c r="AD116" s="57">
        <f t="shared" si="26"/>
        <v>0</v>
      </c>
      <c r="AE116" s="57">
        <v>0</v>
      </c>
      <c r="AF116" s="48">
        <v>0</v>
      </c>
      <c r="AG116" s="57">
        <f t="shared" si="27"/>
        <v>0</v>
      </c>
      <c r="AH116" s="57">
        <v>0</v>
      </c>
      <c r="AI116" s="48">
        <v>0</v>
      </c>
      <c r="AJ116" s="57">
        <f t="shared" si="28"/>
        <v>0</v>
      </c>
      <c r="AK116" s="57">
        <v>0</v>
      </c>
      <c r="AL116" s="48">
        <v>0</v>
      </c>
      <c r="AM116" s="57">
        <f t="shared" si="29"/>
        <v>0</v>
      </c>
      <c r="AN116" s="57">
        <v>0</v>
      </c>
      <c r="AO116" s="48">
        <v>0</v>
      </c>
    </row>
    <row r="117" spans="1:41" ht="19.5" customHeight="1">
      <c r="A117" s="37" t="s">
        <v>233</v>
      </c>
      <c r="B117" s="37" t="s">
        <v>99</v>
      </c>
      <c r="C117" s="37" t="s">
        <v>140</v>
      </c>
      <c r="D117" s="37" t="s">
        <v>235</v>
      </c>
      <c r="E117" s="57">
        <f t="shared" si="15"/>
        <v>832.04</v>
      </c>
      <c r="F117" s="57">
        <f t="shared" si="16"/>
        <v>782.54</v>
      </c>
      <c r="G117" s="57">
        <f t="shared" si="17"/>
        <v>782.54</v>
      </c>
      <c r="H117" s="57">
        <v>256.14</v>
      </c>
      <c r="I117" s="48">
        <v>526.4</v>
      </c>
      <c r="J117" s="57">
        <f t="shared" si="18"/>
        <v>0</v>
      </c>
      <c r="K117" s="57">
        <v>0</v>
      </c>
      <c r="L117" s="48">
        <v>0</v>
      </c>
      <c r="M117" s="57">
        <f t="shared" si="19"/>
        <v>0</v>
      </c>
      <c r="N117" s="57">
        <v>0</v>
      </c>
      <c r="O117" s="48">
        <v>0</v>
      </c>
      <c r="P117" s="49">
        <f t="shared" si="20"/>
        <v>0</v>
      </c>
      <c r="Q117" s="57">
        <f t="shared" si="21"/>
        <v>0</v>
      </c>
      <c r="R117" s="57">
        <v>0</v>
      </c>
      <c r="S117" s="48">
        <v>0</v>
      </c>
      <c r="T117" s="57">
        <f t="shared" si="22"/>
        <v>0</v>
      </c>
      <c r="U117" s="57">
        <v>0</v>
      </c>
      <c r="V117" s="57">
        <v>0</v>
      </c>
      <c r="W117" s="57">
        <f t="shared" si="23"/>
        <v>0</v>
      </c>
      <c r="X117" s="57">
        <v>0</v>
      </c>
      <c r="Y117" s="48">
        <v>0</v>
      </c>
      <c r="Z117" s="49">
        <f t="shared" si="24"/>
        <v>49.5</v>
      </c>
      <c r="AA117" s="57">
        <f t="shared" si="25"/>
        <v>49.5</v>
      </c>
      <c r="AB117" s="57">
        <v>0</v>
      </c>
      <c r="AC117" s="48">
        <v>49.5</v>
      </c>
      <c r="AD117" s="57">
        <f t="shared" si="26"/>
        <v>0</v>
      </c>
      <c r="AE117" s="57">
        <v>0</v>
      </c>
      <c r="AF117" s="48">
        <v>0</v>
      </c>
      <c r="AG117" s="57">
        <f t="shared" si="27"/>
        <v>0</v>
      </c>
      <c r="AH117" s="57">
        <v>0</v>
      </c>
      <c r="AI117" s="48">
        <v>0</v>
      </c>
      <c r="AJ117" s="57">
        <f t="shared" si="28"/>
        <v>0</v>
      </c>
      <c r="AK117" s="57">
        <v>0</v>
      </c>
      <c r="AL117" s="48">
        <v>0</v>
      </c>
      <c r="AM117" s="57">
        <f t="shared" si="29"/>
        <v>0</v>
      </c>
      <c r="AN117" s="57">
        <v>0</v>
      </c>
      <c r="AO117" s="48">
        <v>0</v>
      </c>
    </row>
    <row r="118" spans="1:41" ht="19.5" customHeight="1">
      <c r="A118" s="37" t="s">
        <v>38</v>
      </c>
      <c r="B118" s="37" t="s">
        <v>38</v>
      </c>
      <c r="C118" s="37" t="s">
        <v>38</v>
      </c>
      <c r="D118" s="37" t="s">
        <v>236</v>
      </c>
      <c r="E118" s="57">
        <f t="shared" si="15"/>
        <v>141.6</v>
      </c>
      <c r="F118" s="57">
        <f t="shared" si="16"/>
        <v>0.6</v>
      </c>
      <c r="G118" s="57">
        <f t="shared" si="17"/>
        <v>0.6</v>
      </c>
      <c r="H118" s="57">
        <v>0</v>
      </c>
      <c r="I118" s="48">
        <v>0.6</v>
      </c>
      <c r="J118" s="57">
        <f t="shared" si="18"/>
        <v>0</v>
      </c>
      <c r="K118" s="57">
        <v>0</v>
      </c>
      <c r="L118" s="48">
        <v>0</v>
      </c>
      <c r="M118" s="57">
        <f t="shared" si="19"/>
        <v>0</v>
      </c>
      <c r="N118" s="57">
        <v>0</v>
      </c>
      <c r="O118" s="48">
        <v>0</v>
      </c>
      <c r="P118" s="49">
        <f t="shared" si="20"/>
        <v>0</v>
      </c>
      <c r="Q118" s="57">
        <f t="shared" si="21"/>
        <v>0</v>
      </c>
      <c r="R118" s="57">
        <v>0</v>
      </c>
      <c r="S118" s="48">
        <v>0</v>
      </c>
      <c r="T118" s="57">
        <f t="shared" si="22"/>
        <v>0</v>
      </c>
      <c r="U118" s="57">
        <v>0</v>
      </c>
      <c r="V118" s="57">
        <v>0</v>
      </c>
      <c r="W118" s="57">
        <f t="shared" si="23"/>
        <v>0</v>
      </c>
      <c r="X118" s="57">
        <v>0</v>
      </c>
      <c r="Y118" s="48">
        <v>0</v>
      </c>
      <c r="Z118" s="49">
        <f t="shared" si="24"/>
        <v>141</v>
      </c>
      <c r="AA118" s="57">
        <f t="shared" si="25"/>
        <v>141</v>
      </c>
      <c r="AB118" s="57">
        <v>0</v>
      </c>
      <c r="AC118" s="48">
        <v>141</v>
      </c>
      <c r="AD118" s="57">
        <f t="shared" si="26"/>
        <v>0</v>
      </c>
      <c r="AE118" s="57">
        <v>0</v>
      </c>
      <c r="AF118" s="48">
        <v>0</v>
      </c>
      <c r="AG118" s="57">
        <f t="shared" si="27"/>
        <v>0</v>
      </c>
      <c r="AH118" s="57">
        <v>0</v>
      </c>
      <c r="AI118" s="48">
        <v>0</v>
      </c>
      <c r="AJ118" s="57">
        <f t="shared" si="28"/>
        <v>0</v>
      </c>
      <c r="AK118" s="57">
        <v>0</v>
      </c>
      <c r="AL118" s="48">
        <v>0</v>
      </c>
      <c r="AM118" s="57">
        <f t="shared" si="29"/>
        <v>0</v>
      </c>
      <c r="AN118" s="57">
        <v>0</v>
      </c>
      <c r="AO118" s="48">
        <v>0</v>
      </c>
    </row>
    <row r="119" spans="1:41" ht="19.5" customHeight="1">
      <c r="A119" s="37" t="s">
        <v>237</v>
      </c>
      <c r="B119" s="37" t="s">
        <v>91</v>
      </c>
      <c r="C119" s="37" t="s">
        <v>140</v>
      </c>
      <c r="D119" s="37" t="s">
        <v>238</v>
      </c>
      <c r="E119" s="57">
        <f t="shared" si="15"/>
        <v>0.6</v>
      </c>
      <c r="F119" s="57">
        <f t="shared" si="16"/>
        <v>0.6</v>
      </c>
      <c r="G119" s="57">
        <f t="shared" si="17"/>
        <v>0.6</v>
      </c>
      <c r="H119" s="57">
        <v>0</v>
      </c>
      <c r="I119" s="48">
        <v>0.6</v>
      </c>
      <c r="J119" s="57">
        <f t="shared" si="18"/>
        <v>0</v>
      </c>
      <c r="K119" s="57">
        <v>0</v>
      </c>
      <c r="L119" s="48">
        <v>0</v>
      </c>
      <c r="M119" s="57">
        <f t="shared" si="19"/>
        <v>0</v>
      </c>
      <c r="N119" s="57">
        <v>0</v>
      </c>
      <c r="O119" s="48">
        <v>0</v>
      </c>
      <c r="P119" s="49">
        <f t="shared" si="20"/>
        <v>0</v>
      </c>
      <c r="Q119" s="57">
        <f t="shared" si="21"/>
        <v>0</v>
      </c>
      <c r="R119" s="57">
        <v>0</v>
      </c>
      <c r="S119" s="48">
        <v>0</v>
      </c>
      <c r="T119" s="57">
        <f t="shared" si="22"/>
        <v>0</v>
      </c>
      <c r="U119" s="57">
        <v>0</v>
      </c>
      <c r="V119" s="57">
        <v>0</v>
      </c>
      <c r="W119" s="57">
        <f t="shared" si="23"/>
        <v>0</v>
      </c>
      <c r="X119" s="57">
        <v>0</v>
      </c>
      <c r="Y119" s="48">
        <v>0</v>
      </c>
      <c r="Z119" s="49">
        <f t="shared" si="24"/>
        <v>0</v>
      </c>
      <c r="AA119" s="57">
        <f t="shared" si="25"/>
        <v>0</v>
      </c>
      <c r="AB119" s="57">
        <v>0</v>
      </c>
      <c r="AC119" s="48">
        <v>0</v>
      </c>
      <c r="AD119" s="57">
        <f t="shared" si="26"/>
        <v>0</v>
      </c>
      <c r="AE119" s="57">
        <v>0</v>
      </c>
      <c r="AF119" s="48">
        <v>0</v>
      </c>
      <c r="AG119" s="57">
        <f t="shared" si="27"/>
        <v>0</v>
      </c>
      <c r="AH119" s="57">
        <v>0</v>
      </c>
      <c r="AI119" s="48">
        <v>0</v>
      </c>
      <c r="AJ119" s="57">
        <f t="shared" si="28"/>
        <v>0</v>
      </c>
      <c r="AK119" s="57">
        <v>0</v>
      </c>
      <c r="AL119" s="48">
        <v>0</v>
      </c>
      <c r="AM119" s="57">
        <f t="shared" si="29"/>
        <v>0</v>
      </c>
      <c r="AN119" s="57">
        <v>0</v>
      </c>
      <c r="AO119" s="48">
        <v>0</v>
      </c>
    </row>
    <row r="120" spans="1:41" ht="19.5" customHeight="1">
      <c r="A120" s="37" t="s">
        <v>237</v>
      </c>
      <c r="B120" s="37" t="s">
        <v>99</v>
      </c>
      <c r="C120" s="37" t="s">
        <v>140</v>
      </c>
      <c r="D120" s="37" t="s">
        <v>240</v>
      </c>
      <c r="E120" s="57">
        <f t="shared" si="15"/>
        <v>141</v>
      </c>
      <c r="F120" s="57">
        <f t="shared" si="16"/>
        <v>0</v>
      </c>
      <c r="G120" s="57">
        <f t="shared" si="17"/>
        <v>0</v>
      </c>
      <c r="H120" s="57">
        <v>0</v>
      </c>
      <c r="I120" s="48">
        <v>0</v>
      </c>
      <c r="J120" s="57">
        <f t="shared" si="18"/>
        <v>0</v>
      </c>
      <c r="K120" s="57">
        <v>0</v>
      </c>
      <c r="L120" s="48">
        <v>0</v>
      </c>
      <c r="M120" s="57">
        <f t="shared" si="19"/>
        <v>0</v>
      </c>
      <c r="N120" s="57">
        <v>0</v>
      </c>
      <c r="O120" s="48">
        <v>0</v>
      </c>
      <c r="P120" s="49">
        <f t="shared" si="20"/>
        <v>0</v>
      </c>
      <c r="Q120" s="57">
        <f t="shared" si="21"/>
        <v>0</v>
      </c>
      <c r="R120" s="57">
        <v>0</v>
      </c>
      <c r="S120" s="48">
        <v>0</v>
      </c>
      <c r="T120" s="57">
        <f t="shared" si="22"/>
        <v>0</v>
      </c>
      <c r="U120" s="57">
        <v>0</v>
      </c>
      <c r="V120" s="57">
        <v>0</v>
      </c>
      <c r="W120" s="57">
        <f t="shared" si="23"/>
        <v>0</v>
      </c>
      <c r="X120" s="57">
        <v>0</v>
      </c>
      <c r="Y120" s="48">
        <v>0</v>
      </c>
      <c r="Z120" s="49">
        <f t="shared" si="24"/>
        <v>141</v>
      </c>
      <c r="AA120" s="57">
        <f t="shared" si="25"/>
        <v>141</v>
      </c>
      <c r="AB120" s="57">
        <v>0</v>
      </c>
      <c r="AC120" s="48">
        <v>141</v>
      </c>
      <c r="AD120" s="57">
        <f t="shared" si="26"/>
        <v>0</v>
      </c>
      <c r="AE120" s="57">
        <v>0</v>
      </c>
      <c r="AF120" s="48">
        <v>0</v>
      </c>
      <c r="AG120" s="57">
        <f t="shared" si="27"/>
        <v>0</v>
      </c>
      <c r="AH120" s="57">
        <v>0</v>
      </c>
      <c r="AI120" s="48">
        <v>0</v>
      </c>
      <c r="AJ120" s="57">
        <f t="shared" si="28"/>
        <v>0</v>
      </c>
      <c r="AK120" s="57">
        <v>0</v>
      </c>
      <c r="AL120" s="48">
        <v>0</v>
      </c>
      <c r="AM120" s="57">
        <f t="shared" si="29"/>
        <v>0</v>
      </c>
      <c r="AN120" s="57">
        <v>0</v>
      </c>
      <c r="AO120" s="48">
        <v>0</v>
      </c>
    </row>
    <row r="121" spans="1:41" ht="19.5" customHeight="1">
      <c r="A121" s="37" t="s">
        <v>38</v>
      </c>
      <c r="B121" s="37" t="s">
        <v>38</v>
      </c>
      <c r="C121" s="37" t="s">
        <v>38</v>
      </c>
      <c r="D121" s="37" t="s">
        <v>226</v>
      </c>
      <c r="E121" s="57">
        <f t="shared" si="15"/>
        <v>0.07</v>
      </c>
      <c r="F121" s="57">
        <f t="shared" si="16"/>
        <v>0.07</v>
      </c>
      <c r="G121" s="57">
        <f t="shared" si="17"/>
        <v>0.07</v>
      </c>
      <c r="H121" s="57">
        <v>0.07</v>
      </c>
      <c r="I121" s="48">
        <v>0</v>
      </c>
      <c r="J121" s="57">
        <f t="shared" si="18"/>
        <v>0</v>
      </c>
      <c r="K121" s="57">
        <v>0</v>
      </c>
      <c r="L121" s="48">
        <v>0</v>
      </c>
      <c r="M121" s="57">
        <f t="shared" si="19"/>
        <v>0</v>
      </c>
      <c r="N121" s="57">
        <v>0</v>
      </c>
      <c r="O121" s="48">
        <v>0</v>
      </c>
      <c r="P121" s="49">
        <f t="shared" si="20"/>
        <v>0</v>
      </c>
      <c r="Q121" s="57">
        <f t="shared" si="21"/>
        <v>0</v>
      </c>
      <c r="R121" s="57">
        <v>0</v>
      </c>
      <c r="S121" s="48">
        <v>0</v>
      </c>
      <c r="T121" s="57">
        <f t="shared" si="22"/>
        <v>0</v>
      </c>
      <c r="U121" s="57">
        <v>0</v>
      </c>
      <c r="V121" s="57">
        <v>0</v>
      </c>
      <c r="W121" s="57">
        <f t="shared" si="23"/>
        <v>0</v>
      </c>
      <c r="X121" s="57">
        <v>0</v>
      </c>
      <c r="Y121" s="48">
        <v>0</v>
      </c>
      <c r="Z121" s="49">
        <f t="shared" si="24"/>
        <v>0</v>
      </c>
      <c r="AA121" s="57">
        <f t="shared" si="25"/>
        <v>0</v>
      </c>
      <c r="AB121" s="57">
        <v>0</v>
      </c>
      <c r="AC121" s="48">
        <v>0</v>
      </c>
      <c r="AD121" s="57">
        <f t="shared" si="26"/>
        <v>0</v>
      </c>
      <c r="AE121" s="57">
        <v>0</v>
      </c>
      <c r="AF121" s="48">
        <v>0</v>
      </c>
      <c r="AG121" s="57">
        <f t="shared" si="27"/>
        <v>0</v>
      </c>
      <c r="AH121" s="57">
        <v>0</v>
      </c>
      <c r="AI121" s="48">
        <v>0</v>
      </c>
      <c r="AJ121" s="57">
        <f t="shared" si="28"/>
        <v>0</v>
      </c>
      <c r="AK121" s="57">
        <v>0</v>
      </c>
      <c r="AL121" s="48">
        <v>0</v>
      </c>
      <c r="AM121" s="57">
        <f t="shared" si="29"/>
        <v>0</v>
      </c>
      <c r="AN121" s="57">
        <v>0</v>
      </c>
      <c r="AO121" s="48">
        <v>0</v>
      </c>
    </row>
    <row r="122" spans="1:41" ht="19.5" customHeight="1">
      <c r="A122" s="37" t="s">
        <v>227</v>
      </c>
      <c r="B122" s="37" t="s">
        <v>91</v>
      </c>
      <c r="C122" s="37" t="s">
        <v>140</v>
      </c>
      <c r="D122" s="37" t="s">
        <v>228</v>
      </c>
      <c r="E122" s="57">
        <f t="shared" si="15"/>
        <v>0.07</v>
      </c>
      <c r="F122" s="57">
        <f t="shared" si="16"/>
        <v>0.07</v>
      </c>
      <c r="G122" s="57">
        <f t="shared" si="17"/>
        <v>0.07</v>
      </c>
      <c r="H122" s="57">
        <v>0.07</v>
      </c>
      <c r="I122" s="48">
        <v>0</v>
      </c>
      <c r="J122" s="57">
        <f t="shared" si="18"/>
        <v>0</v>
      </c>
      <c r="K122" s="57">
        <v>0</v>
      </c>
      <c r="L122" s="48">
        <v>0</v>
      </c>
      <c r="M122" s="57">
        <f t="shared" si="19"/>
        <v>0</v>
      </c>
      <c r="N122" s="57">
        <v>0</v>
      </c>
      <c r="O122" s="48">
        <v>0</v>
      </c>
      <c r="P122" s="49">
        <f t="shared" si="20"/>
        <v>0</v>
      </c>
      <c r="Q122" s="57">
        <f t="shared" si="21"/>
        <v>0</v>
      </c>
      <c r="R122" s="57">
        <v>0</v>
      </c>
      <c r="S122" s="48">
        <v>0</v>
      </c>
      <c r="T122" s="57">
        <f t="shared" si="22"/>
        <v>0</v>
      </c>
      <c r="U122" s="57">
        <v>0</v>
      </c>
      <c r="V122" s="57">
        <v>0</v>
      </c>
      <c r="W122" s="57">
        <f t="shared" si="23"/>
        <v>0</v>
      </c>
      <c r="X122" s="57">
        <v>0</v>
      </c>
      <c r="Y122" s="48">
        <v>0</v>
      </c>
      <c r="Z122" s="49">
        <f t="shared" si="24"/>
        <v>0</v>
      </c>
      <c r="AA122" s="57">
        <f t="shared" si="25"/>
        <v>0</v>
      </c>
      <c r="AB122" s="57">
        <v>0</v>
      </c>
      <c r="AC122" s="48">
        <v>0</v>
      </c>
      <c r="AD122" s="57">
        <f t="shared" si="26"/>
        <v>0</v>
      </c>
      <c r="AE122" s="57">
        <v>0</v>
      </c>
      <c r="AF122" s="48">
        <v>0</v>
      </c>
      <c r="AG122" s="57">
        <f t="shared" si="27"/>
        <v>0</v>
      </c>
      <c r="AH122" s="57">
        <v>0</v>
      </c>
      <c r="AI122" s="48">
        <v>0</v>
      </c>
      <c r="AJ122" s="57">
        <f t="shared" si="28"/>
        <v>0</v>
      </c>
      <c r="AK122" s="57">
        <v>0</v>
      </c>
      <c r="AL122" s="48">
        <v>0</v>
      </c>
      <c r="AM122" s="57">
        <f t="shared" si="29"/>
        <v>0</v>
      </c>
      <c r="AN122" s="57">
        <v>0</v>
      </c>
      <c r="AO122" s="48">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2"/>
  <sheetViews>
    <sheetView showGridLines="0" showZeros="0" workbookViewId="0" topLeftCell="A1">
      <selection activeCell="A32" sqref="A32:IV3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24"/>
      <c r="B1" s="25"/>
      <c r="C1" s="25"/>
      <c r="D1" s="25"/>
      <c r="DI1" s="38" t="s">
        <v>241</v>
      </c>
    </row>
    <row r="2" spans="1:113" ht="19.5" customHeight="1">
      <c r="A2" s="26" t="s">
        <v>242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row>
    <row r="3" spans="1:113" ht="19.5" customHeight="1">
      <c r="A3" s="84" t="s">
        <v>0</v>
      </c>
      <c r="B3" s="72"/>
      <c r="C3" s="72"/>
      <c r="D3" s="72"/>
      <c r="F3" s="88"/>
      <c r="DI3" s="38" t="s">
        <v>5</v>
      </c>
    </row>
    <row r="4" spans="1:113" ht="19.5" customHeight="1">
      <c r="A4" s="85" t="s">
        <v>58</v>
      </c>
      <c r="B4" s="86"/>
      <c r="C4" s="86"/>
      <c r="D4" s="87"/>
      <c r="E4" s="53" t="s">
        <v>59</v>
      </c>
      <c r="F4" s="89" t="s">
        <v>243</v>
      </c>
      <c r="G4" s="90"/>
      <c r="H4" s="90"/>
      <c r="I4" s="90"/>
      <c r="J4" s="90"/>
      <c r="K4" s="90"/>
      <c r="L4" s="90"/>
      <c r="M4" s="90"/>
      <c r="N4" s="90"/>
      <c r="O4" s="90"/>
      <c r="P4" s="90"/>
      <c r="Q4" s="90"/>
      <c r="R4" s="90"/>
      <c r="S4" s="94"/>
      <c r="T4" s="89" t="s">
        <v>244</v>
      </c>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4"/>
      <c r="AV4" s="89" t="s">
        <v>245</v>
      </c>
      <c r="AW4" s="90"/>
      <c r="AX4" s="90"/>
      <c r="AY4" s="90"/>
      <c r="AZ4" s="90"/>
      <c r="BA4" s="90"/>
      <c r="BB4" s="90"/>
      <c r="BC4" s="90"/>
      <c r="BD4" s="90"/>
      <c r="BE4" s="90"/>
      <c r="BF4" s="90"/>
      <c r="BG4" s="94"/>
      <c r="BH4" s="89" t="s">
        <v>246</v>
      </c>
      <c r="BI4" s="90"/>
      <c r="BJ4" s="90"/>
      <c r="BK4" s="90"/>
      <c r="BL4" s="94"/>
      <c r="BM4" s="89" t="s">
        <v>247</v>
      </c>
      <c r="BN4" s="90"/>
      <c r="BO4" s="90"/>
      <c r="BP4" s="90"/>
      <c r="BQ4" s="90"/>
      <c r="BR4" s="90"/>
      <c r="BS4" s="90"/>
      <c r="BT4" s="90"/>
      <c r="BU4" s="90"/>
      <c r="BV4" s="90"/>
      <c r="BW4" s="90"/>
      <c r="BX4" s="90"/>
      <c r="BY4" s="94"/>
      <c r="BZ4" s="89" t="s">
        <v>248</v>
      </c>
      <c r="CA4" s="90"/>
      <c r="CB4" s="90"/>
      <c r="CC4" s="90"/>
      <c r="CD4" s="90"/>
      <c r="CE4" s="90"/>
      <c r="CF4" s="90"/>
      <c r="CG4" s="90"/>
      <c r="CH4" s="90"/>
      <c r="CI4" s="90"/>
      <c r="CJ4" s="90"/>
      <c r="CK4" s="90"/>
      <c r="CL4" s="90"/>
      <c r="CM4" s="90"/>
      <c r="CN4" s="90"/>
      <c r="CO4" s="90"/>
      <c r="CP4" s="90"/>
      <c r="CQ4" s="94"/>
      <c r="CR4" s="96" t="s">
        <v>249</v>
      </c>
      <c r="CS4" s="97"/>
      <c r="CT4" s="98"/>
      <c r="CU4" s="96" t="s">
        <v>250</v>
      </c>
      <c r="CV4" s="97"/>
      <c r="CW4" s="97"/>
      <c r="CX4" s="97"/>
      <c r="CY4" s="97"/>
      <c r="CZ4" s="98"/>
      <c r="DA4" s="96" t="s">
        <v>251</v>
      </c>
      <c r="DB4" s="97"/>
      <c r="DC4" s="98"/>
      <c r="DD4" s="89" t="s">
        <v>252</v>
      </c>
      <c r="DE4" s="90"/>
      <c r="DF4" s="90"/>
      <c r="DG4" s="90"/>
      <c r="DH4" s="90"/>
      <c r="DI4" s="94"/>
    </row>
    <row r="5" spans="1:113" ht="19.5" customHeight="1">
      <c r="A5" s="29" t="s">
        <v>69</v>
      </c>
      <c r="B5" s="30"/>
      <c r="C5" s="31"/>
      <c r="D5" s="53" t="s">
        <v>253</v>
      </c>
      <c r="E5" s="44"/>
      <c r="F5" s="91" t="s">
        <v>74</v>
      </c>
      <c r="G5" s="91" t="s">
        <v>254</v>
      </c>
      <c r="H5" s="91" t="s">
        <v>255</v>
      </c>
      <c r="I5" s="91" t="s">
        <v>256</v>
      </c>
      <c r="J5" s="91" t="s">
        <v>257</v>
      </c>
      <c r="K5" s="91" t="s">
        <v>258</v>
      </c>
      <c r="L5" s="91" t="s">
        <v>259</v>
      </c>
      <c r="M5" s="91" t="s">
        <v>260</v>
      </c>
      <c r="N5" s="91" t="s">
        <v>261</v>
      </c>
      <c r="O5" s="91" t="s">
        <v>262</v>
      </c>
      <c r="P5" s="91" t="s">
        <v>263</v>
      </c>
      <c r="Q5" s="91" t="s">
        <v>264</v>
      </c>
      <c r="R5" s="91" t="s">
        <v>265</v>
      </c>
      <c r="S5" s="91" t="s">
        <v>266</v>
      </c>
      <c r="T5" s="91" t="s">
        <v>74</v>
      </c>
      <c r="U5" s="91" t="s">
        <v>267</v>
      </c>
      <c r="V5" s="91" t="s">
        <v>268</v>
      </c>
      <c r="W5" s="91" t="s">
        <v>269</v>
      </c>
      <c r="X5" s="91" t="s">
        <v>270</v>
      </c>
      <c r="Y5" s="91" t="s">
        <v>271</v>
      </c>
      <c r="Z5" s="91" t="s">
        <v>272</v>
      </c>
      <c r="AA5" s="91" t="s">
        <v>273</v>
      </c>
      <c r="AB5" s="91" t="s">
        <v>274</v>
      </c>
      <c r="AC5" s="91" t="s">
        <v>275</v>
      </c>
      <c r="AD5" s="91" t="s">
        <v>276</v>
      </c>
      <c r="AE5" s="91" t="s">
        <v>277</v>
      </c>
      <c r="AF5" s="91" t="s">
        <v>278</v>
      </c>
      <c r="AG5" s="91" t="s">
        <v>279</v>
      </c>
      <c r="AH5" s="91" t="s">
        <v>280</v>
      </c>
      <c r="AI5" s="91" t="s">
        <v>281</v>
      </c>
      <c r="AJ5" s="91" t="s">
        <v>282</v>
      </c>
      <c r="AK5" s="91" t="s">
        <v>283</v>
      </c>
      <c r="AL5" s="91" t="s">
        <v>284</v>
      </c>
      <c r="AM5" s="91" t="s">
        <v>285</v>
      </c>
      <c r="AN5" s="91" t="s">
        <v>286</v>
      </c>
      <c r="AO5" s="91" t="s">
        <v>287</v>
      </c>
      <c r="AP5" s="91" t="s">
        <v>288</v>
      </c>
      <c r="AQ5" s="91" t="s">
        <v>289</v>
      </c>
      <c r="AR5" s="91" t="s">
        <v>290</v>
      </c>
      <c r="AS5" s="91" t="s">
        <v>291</v>
      </c>
      <c r="AT5" s="91" t="s">
        <v>292</v>
      </c>
      <c r="AU5" s="91" t="s">
        <v>293</v>
      </c>
      <c r="AV5" s="91" t="s">
        <v>74</v>
      </c>
      <c r="AW5" s="91" t="s">
        <v>294</v>
      </c>
      <c r="AX5" s="91" t="s">
        <v>295</v>
      </c>
      <c r="AY5" s="91" t="s">
        <v>296</v>
      </c>
      <c r="AZ5" s="91" t="s">
        <v>297</v>
      </c>
      <c r="BA5" s="91" t="s">
        <v>298</v>
      </c>
      <c r="BB5" s="91" t="s">
        <v>299</v>
      </c>
      <c r="BC5" s="91" t="s">
        <v>300</v>
      </c>
      <c r="BD5" s="91" t="s">
        <v>301</v>
      </c>
      <c r="BE5" s="91" t="s">
        <v>302</v>
      </c>
      <c r="BF5" s="91" t="s">
        <v>303</v>
      </c>
      <c r="BG5" s="43" t="s">
        <v>304</v>
      </c>
      <c r="BH5" s="43" t="s">
        <v>74</v>
      </c>
      <c r="BI5" s="43" t="s">
        <v>305</v>
      </c>
      <c r="BJ5" s="43" t="s">
        <v>306</v>
      </c>
      <c r="BK5" s="43" t="s">
        <v>307</v>
      </c>
      <c r="BL5" s="43" t="s">
        <v>308</v>
      </c>
      <c r="BM5" s="91" t="s">
        <v>74</v>
      </c>
      <c r="BN5" s="91" t="s">
        <v>309</v>
      </c>
      <c r="BO5" s="91" t="s">
        <v>310</v>
      </c>
      <c r="BP5" s="91" t="s">
        <v>311</v>
      </c>
      <c r="BQ5" s="91" t="s">
        <v>312</v>
      </c>
      <c r="BR5" s="91" t="s">
        <v>313</v>
      </c>
      <c r="BS5" s="91" t="s">
        <v>314</v>
      </c>
      <c r="BT5" s="91" t="s">
        <v>315</v>
      </c>
      <c r="BU5" s="91" t="s">
        <v>316</v>
      </c>
      <c r="BV5" s="91" t="s">
        <v>317</v>
      </c>
      <c r="BW5" s="95" t="s">
        <v>318</v>
      </c>
      <c r="BX5" s="95" t="s">
        <v>319</v>
      </c>
      <c r="BY5" s="91" t="s">
        <v>320</v>
      </c>
      <c r="BZ5" s="91" t="s">
        <v>74</v>
      </c>
      <c r="CA5" s="91" t="s">
        <v>309</v>
      </c>
      <c r="CB5" s="91" t="s">
        <v>310</v>
      </c>
      <c r="CC5" s="91" t="s">
        <v>311</v>
      </c>
      <c r="CD5" s="91" t="s">
        <v>312</v>
      </c>
      <c r="CE5" s="91" t="s">
        <v>313</v>
      </c>
      <c r="CF5" s="91" t="s">
        <v>314</v>
      </c>
      <c r="CG5" s="91" t="s">
        <v>315</v>
      </c>
      <c r="CH5" s="91" t="s">
        <v>321</v>
      </c>
      <c r="CI5" s="91" t="s">
        <v>322</v>
      </c>
      <c r="CJ5" s="91" t="s">
        <v>323</v>
      </c>
      <c r="CK5" s="91" t="s">
        <v>324</v>
      </c>
      <c r="CL5" s="91" t="s">
        <v>316</v>
      </c>
      <c r="CM5" s="91" t="s">
        <v>317</v>
      </c>
      <c r="CN5" s="91" t="s">
        <v>325</v>
      </c>
      <c r="CO5" s="95" t="s">
        <v>318</v>
      </c>
      <c r="CP5" s="95" t="s">
        <v>319</v>
      </c>
      <c r="CQ5" s="91" t="s">
        <v>326</v>
      </c>
      <c r="CR5" s="95" t="s">
        <v>74</v>
      </c>
      <c r="CS5" s="95" t="s">
        <v>327</v>
      </c>
      <c r="CT5" s="91" t="s">
        <v>328</v>
      </c>
      <c r="CU5" s="95" t="s">
        <v>74</v>
      </c>
      <c r="CV5" s="95" t="s">
        <v>327</v>
      </c>
      <c r="CW5" s="91" t="s">
        <v>329</v>
      </c>
      <c r="CX5" s="95" t="s">
        <v>330</v>
      </c>
      <c r="CY5" s="95" t="s">
        <v>331</v>
      </c>
      <c r="CZ5" s="43" t="s">
        <v>328</v>
      </c>
      <c r="DA5" s="95" t="s">
        <v>74</v>
      </c>
      <c r="DB5" s="95" t="s">
        <v>251</v>
      </c>
      <c r="DC5" s="95" t="s">
        <v>332</v>
      </c>
      <c r="DD5" s="91" t="s">
        <v>74</v>
      </c>
      <c r="DE5" s="91" t="s">
        <v>333</v>
      </c>
      <c r="DF5" s="91" t="s">
        <v>334</v>
      </c>
      <c r="DG5" s="91" t="s">
        <v>332</v>
      </c>
      <c r="DH5" s="91" t="s">
        <v>335</v>
      </c>
      <c r="DI5" s="91" t="s">
        <v>252</v>
      </c>
    </row>
    <row r="6" spans="1:113" ht="30.75" customHeight="1">
      <c r="A6" s="34" t="s">
        <v>79</v>
      </c>
      <c r="B6" s="33" t="s">
        <v>80</v>
      </c>
      <c r="C6" s="35" t="s">
        <v>81</v>
      </c>
      <c r="D6" s="45"/>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5"/>
      <c r="BH6" s="45"/>
      <c r="BI6" s="45"/>
      <c r="BJ6" s="45"/>
      <c r="BK6" s="45"/>
      <c r="BL6" s="45"/>
      <c r="BM6" s="46"/>
      <c r="BN6" s="46"/>
      <c r="BO6" s="46"/>
      <c r="BP6" s="46"/>
      <c r="BQ6" s="46"/>
      <c r="BR6" s="46"/>
      <c r="BS6" s="46"/>
      <c r="BT6" s="46"/>
      <c r="BU6" s="46"/>
      <c r="BV6" s="46"/>
      <c r="BW6" s="67"/>
      <c r="BX6" s="67"/>
      <c r="BY6" s="46"/>
      <c r="BZ6" s="46"/>
      <c r="CA6" s="46"/>
      <c r="CB6" s="46"/>
      <c r="CC6" s="46"/>
      <c r="CD6" s="46"/>
      <c r="CE6" s="46"/>
      <c r="CF6" s="46"/>
      <c r="CG6" s="46"/>
      <c r="CH6" s="46"/>
      <c r="CI6" s="46"/>
      <c r="CJ6" s="46"/>
      <c r="CK6" s="46"/>
      <c r="CL6" s="46"/>
      <c r="CM6" s="46"/>
      <c r="CN6" s="46"/>
      <c r="CO6" s="67"/>
      <c r="CP6" s="67"/>
      <c r="CQ6" s="46"/>
      <c r="CR6" s="67"/>
      <c r="CS6" s="67"/>
      <c r="CT6" s="46"/>
      <c r="CU6" s="67"/>
      <c r="CV6" s="67"/>
      <c r="CW6" s="46"/>
      <c r="CX6" s="67"/>
      <c r="CY6" s="67"/>
      <c r="CZ6" s="45"/>
      <c r="DA6" s="67"/>
      <c r="DB6" s="67"/>
      <c r="DC6" s="67"/>
      <c r="DD6" s="46"/>
      <c r="DE6" s="46"/>
      <c r="DF6" s="46"/>
      <c r="DG6" s="46"/>
      <c r="DH6" s="46"/>
      <c r="DI6" s="46"/>
    </row>
    <row r="7" spans="1:113" ht="19.5" customHeight="1">
      <c r="A7" s="56" t="s">
        <v>38</v>
      </c>
      <c r="B7" s="56" t="s">
        <v>38</v>
      </c>
      <c r="C7" s="56" t="s">
        <v>38</v>
      </c>
      <c r="D7" s="56" t="s">
        <v>59</v>
      </c>
      <c r="E7" s="92">
        <f aca="true" t="shared" si="0" ref="E7:E32">SUM(F7,T7,AV7,BH7,BM7,BZ7,CR7,CU7,DA7,DD7)</f>
        <v>18285.23</v>
      </c>
      <c r="F7" s="92">
        <v>4957.25</v>
      </c>
      <c r="G7" s="92">
        <v>1823.65</v>
      </c>
      <c r="H7" s="92">
        <v>1100.88</v>
      </c>
      <c r="I7" s="92">
        <v>82.06</v>
      </c>
      <c r="J7" s="92">
        <v>0</v>
      </c>
      <c r="K7" s="92">
        <v>330.75</v>
      </c>
      <c r="L7" s="92">
        <v>506.47</v>
      </c>
      <c r="M7" s="92">
        <v>93.36</v>
      </c>
      <c r="N7" s="92">
        <v>333.48</v>
      </c>
      <c r="O7" s="93">
        <v>42.32</v>
      </c>
      <c r="P7" s="93">
        <v>21.62</v>
      </c>
      <c r="Q7" s="93">
        <v>430.92</v>
      </c>
      <c r="R7" s="93">
        <v>0</v>
      </c>
      <c r="S7" s="93">
        <v>191.74</v>
      </c>
      <c r="T7" s="93">
        <v>12272.5</v>
      </c>
      <c r="U7" s="93">
        <v>219.35</v>
      </c>
      <c r="V7" s="93">
        <v>104.05</v>
      </c>
      <c r="W7" s="93">
        <v>102.1</v>
      </c>
      <c r="X7" s="93">
        <v>2.72</v>
      </c>
      <c r="Y7" s="93">
        <v>3.4</v>
      </c>
      <c r="Z7" s="93">
        <v>86.2</v>
      </c>
      <c r="AA7" s="93">
        <v>106</v>
      </c>
      <c r="AB7" s="93">
        <v>0</v>
      </c>
      <c r="AC7" s="93">
        <v>687.6</v>
      </c>
      <c r="AD7" s="93">
        <v>837.95</v>
      </c>
      <c r="AE7" s="93">
        <v>0</v>
      </c>
      <c r="AF7" s="93">
        <v>766.2</v>
      </c>
      <c r="AG7" s="93">
        <v>216.15</v>
      </c>
      <c r="AH7" s="93">
        <v>255</v>
      </c>
      <c r="AI7" s="93">
        <v>518.4</v>
      </c>
      <c r="AJ7" s="93">
        <v>25.3</v>
      </c>
      <c r="AK7" s="93">
        <v>71.5</v>
      </c>
      <c r="AL7" s="93">
        <v>0</v>
      </c>
      <c r="AM7" s="93">
        <v>0</v>
      </c>
      <c r="AN7" s="93">
        <v>1051.47</v>
      </c>
      <c r="AO7" s="93">
        <v>3483.73</v>
      </c>
      <c r="AP7" s="93">
        <v>72.47</v>
      </c>
      <c r="AQ7" s="93">
        <v>53.25</v>
      </c>
      <c r="AR7" s="93">
        <v>235.9</v>
      </c>
      <c r="AS7" s="93">
        <v>272.45</v>
      </c>
      <c r="AT7" s="93">
        <v>0</v>
      </c>
      <c r="AU7" s="93">
        <v>3101.31</v>
      </c>
      <c r="AV7" s="93">
        <v>1.18</v>
      </c>
      <c r="AW7" s="93">
        <v>0</v>
      </c>
      <c r="AX7" s="93">
        <v>0</v>
      </c>
      <c r="AY7" s="93">
        <v>0</v>
      </c>
      <c r="AZ7" s="93">
        <v>0</v>
      </c>
      <c r="BA7" s="93">
        <v>0</v>
      </c>
      <c r="BB7" s="93">
        <v>0</v>
      </c>
      <c r="BC7" s="93">
        <v>0</v>
      </c>
      <c r="BD7" s="93">
        <v>0</v>
      </c>
      <c r="BE7" s="93">
        <v>0.52</v>
      </c>
      <c r="BF7" s="93">
        <v>0</v>
      </c>
      <c r="BG7" s="93">
        <v>0.66</v>
      </c>
      <c r="BH7" s="93">
        <v>0</v>
      </c>
      <c r="BI7" s="93">
        <v>0</v>
      </c>
      <c r="BJ7" s="93">
        <v>0</v>
      </c>
      <c r="BK7" s="93">
        <v>0</v>
      </c>
      <c r="BL7" s="93">
        <v>0</v>
      </c>
      <c r="BM7" s="93">
        <v>0</v>
      </c>
      <c r="BN7" s="93">
        <v>0</v>
      </c>
      <c r="BO7" s="93">
        <v>0</v>
      </c>
      <c r="BP7" s="93">
        <v>0</v>
      </c>
      <c r="BQ7" s="93">
        <v>0</v>
      </c>
      <c r="BR7" s="93">
        <v>0</v>
      </c>
      <c r="BS7" s="93">
        <v>0</v>
      </c>
      <c r="BT7" s="93">
        <v>0</v>
      </c>
      <c r="BU7" s="93">
        <v>0</v>
      </c>
      <c r="BV7" s="93">
        <v>0</v>
      </c>
      <c r="BW7" s="93">
        <v>0</v>
      </c>
      <c r="BX7" s="93">
        <v>0</v>
      </c>
      <c r="BY7" s="93">
        <v>0</v>
      </c>
      <c r="BZ7" s="93">
        <v>1054.3</v>
      </c>
      <c r="CA7" s="93">
        <v>0</v>
      </c>
      <c r="CB7" s="93">
        <v>78.84</v>
      </c>
      <c r="CC7" s="93">
        <v>962.9</v>
      </c>
      <c r="CD7" s="93">
        <v>0</v>
      </c>
      <c r="CE7" s="93">
        <v>0</v>
      </c>
      <c r="CF7" s="93">
        <v>0.36</v>
      </c>
      <c r="CG7" s="93">
        <v>0</v>
      </c>
      <c r="CH7" s="93">
        <v>0</v>
      </c>
      <c r="CI7" s="93">
        <v>0</v>
      </c>
      <c r="CJ7" s="93">
        <v>0</v>
      </c>
      <c r="CK7" s="93">
        <v>0</v>
      </c>
      <c r="CL7" s="93">
        <v>0</v>
      </c>
      <c r="CM7" s="93">
        <v>0</v>
      </c>
      <c r="CN7" s="93">
        <v>0</v>
      </c>
      <c r="CO7" s="93">
        <v>0</v>
      </c>
      <c r="CP7" s="93">
        <v>0</v>
      </c>
      <c r="CQ7" s="93">
        <v>12.2</v>
      </c>
      <c r="CR7" s="93">
        <v>0</v>
      </c>
      <c r="CS7" s="93">
        <v>0</v>
      </c>
      <c r="CT7" s="93">
        <v>0</v>
      </c>
      <c r="CU7" s="93">
        <v>0</v>
      </c>
      <c r="CV7" s="93">
        <v>0</v>
      </c>
      <c r="CW7" s="93">
        <v>0</v>
      </c>
      <c r="CX7" s="93">
        <v>0</v>
      </c>
      <c r="CY7" s="93">
        <v>0</v>
      </c>
      <c r="CZ7" s="93">
        <v>0</v>
      </c>
      <c r="DA7" s="93">
        <v>0</v>
      </c>
      <c r="DB7" s="93">
        <v>0</v>
      </c>
      <c r="DC7" s="93">
        <v>0</v>
      </c>
      <c r="DD7" s="93">
        <v>0</v>
      </c>
      <c r="DE7" s="93">
        <v>0</v>
      </c>
      <c r="DF7" s="93">
        <v>0</v>
      </c>
      <c r="DG7" s="93">
        <v>0</v>
      </c>
      <c r="DH7" s="93">
        <v>0</v>
      </c>
      <c r="DI7" s="93">
        <v>0</v>
      </c>
    </row>
    <row r="8" spans="1:113" ht="19.5" customHeight="1">
      <c r="A8" s="56" t="s">
        <v>38</v>
      </c>
      <c r="B8" s="56" t="s">
        <v>38</v>
      </c>
      <c r="C8" s="56" t="s">
        <v>38</v>
      </c>
      <c r="D8" s="56" t="s">
        <v>336</v>
      </c>
      <c r="E8" s="92">
        <f t="shared" si="0"/>
        <v>432</v>
      </c>
      <c r="F8" s="92">
        <v>0</v>
      </c>
      <c r="G8" s="92">
        <v>0</v>
      </c>
      <c r="H8" s="92">
        <v>0</v>
      </c>
      <c r="I8" s="92">
        <v>0</v>
      </c>
      <c r="J8" s="92">
        <v>0</v>
      </c>
      <c r="K8" s="92">
        <v>0</v>
      </c>
      <c r="L8" s="92">
        <v>0</v>
      </c>
      <c r="M8" s="92">
        <v>0</v>
      </c>
      <c r="N8" s="92">
        <v>0</v>
      </c>
      <c r="O8" s="93">
        <v>0</v>
      </c>
      <c r="P8" s="93">
        <v>0</v>
      </c>
      <c r="Q8" s="93">
        <v>0</v>
      </c>
      <c r="R8" s="93">
        <v>0</v>
      </c>
      <c r="S8" s="93">
        <v>0</v>
      </c>
      <c r="T8" s="93">
        <v>432</v>
      </c>
      <c r="U8" s="93">
        <v>0</v>
      </c>
      <c r="V8" s="93">
        <v>0</v>
      </c>
      <c r="W8" s="93">
        <v>0</v>
      </c>
      <c r="X8" s="93">
        <v>0</v>
      </c>
      <c r="Y8" s="93">
        <v>0</v>
      </c>
      <c r="Z8" s="93">
        <v>0</v>
      </c>
      <c r="AA8" s="93">
        <v>0</v>
      </c>
      <c r="AB8" s="93">
        <v>0</v>
      </c>
      <c r="AC8" s="93">
        <v>0</v>
      </c>
      <c r="AD8" s="93">
        <v>0</v>
      </c>
      <c r="AE8" s="93">
        <v>0</v>
      </c>
      <c r="AF8" s="93">
        <v>0</v>
      </c>
      <c r="AG8" s="93">
        <v>0</v>
      </c>
      <c r="AH8" s="93">
        <v>0</v>
      </c>
      <c r="AI8" s="93">
        <v>432</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0</v>
      </c>
      <c r="BN8" s="93">
        <v>0</v>
      </c>
      <c r="BO8" s="93">
        <v>0</v>
      </c>
      <c r="BP8" s="93">
        <v>0</v>
      </c>
      <c r="BQ8" s="93">
        <v>0</v>
      </c>
      <c r="BR8" s="93">
        <v>0</v>
      </c>
      <c r="BS8" s="93">
        <v>0</v>
      </c>
      <c r="BT8" s="93">
        <v>0</v>
      </c>
      <c r="BU8" s="93">
        <v>0</v>
      </c>
      <c r="BV8" s="93">
        <v>0</v>
      </c>
      <c r="BW8" s="93">
        <v>0</v>
      </c>
      <c r="BX8" s="93">
        <v>0</v>
      </c>
      <c r="BY8" s="93">
        <v>0</v>
      </c>
      <c r="BZ8" s="93">
        <v>0</v>
      </c>
      <c r="CA8" s="93">
        <v>0</v>
      </c>
      <c r="CB8" s="93">
        <v>0</v>
      </c>
      <c r="CC8" s="93">
        <v>0</v>
      </c>
      <c r="CD8" s="93">
        <v>0</v>
      </c>
      <c r="CE8" s="93">
        <v>0</v>
      </c>
      <c r="CF8" s="93">
        <v>0</v>
      </c>
      <c r="CG8" s="93">
        <v>0</v>
      </c>
      <c r="CH8" s="93">
        <v>0</v>
      </c>
      <c r="CI8" s="93">
        <v>0</v>
      </c>
      <c r="CJ8" s="93">
        <v>0</v>
      </c>
      <c r="CK8" s="93">
        <v>0</v>
      </c>
      <c r="CL8" s="93">
        <v>0</v>
      </c>
      <c r="CM8" s="93">
        <v>0</v>
      </c>
      <c r="CN8" s="93">
        <v>0</v>
      </c>
      <c r="CO8" s="93">
        <v>0</v>
      </c>
      <c r="CP8" s="93">
        <v>0</v>
      </c>
      <c r="CQ8" s="93">
        <v>0</v>
      </c>
      <c r="CR8" s="93">
        <v>0</v>
      </c>
      <c r="CS8" s="93">
        <v>0</v>
      </c>
      <c r="CT8" s="93">
        <v>0</v>
      </c>
      <c r="CU8" s="93">
        <v>0</v>
      </c>
      <c r="CV8" s="93">
        <v>0</v>
      </c>
      <c r="CW8" s="93">
        <v>0</v>
      </c>
      <c r="CX8" s="93">
        <v>0</v>
      </c>
      <c r="CY8" s="93">
        <v>0</v>
      </c>
      <c r="CZ8" s="93">
        <v>0</v>
      </c>
      <c r="DA8" s="93">
        <v>0</v>
      </c>
      <c r="DB8" s="93">
        <v>0</v>
      </c>
      <c r="DC8" s="93">
        <v>0</v>
      </c>
      <c r="DD8" s="93">
        <v>0</v>
      </c>
      <c r="DE8" s="93">
        <v>0</v>
      </c>
      <c r="DF8" s="93">
        <v>0</v>
      </c>
      <c r="DG8" s="93">
        <v>0</v>
      </c>
      <c r="DH8" s="93">
        <v>0</v>
      </c>
      <c r="DI8" s="93">
        <v>0</v>
      </c>
    </row>
    <row r="9" spans="1:113" ht="19.5" customHeight="1">
      <c r="A9" s="56" t="s">
        <v>38</v>
      </c>
      <c r="B9" s="56" t="s">
        <v>38</v>
      </c>
      <c r="C9" s="56" t="s">
        <v>38</v>
      </c>
      <c r="D9" s="56" t="s">
        <v>337</v>
      </c>
      <c r="E9" s="92">
        <f t="shared" si="0"/>
        <v>432</v>
      </c>
      <c r="F9" s="92">
        <v>0</v>
      </c>
      <c r="G9" s="92">
        <v>0</v>
      </c>
      <c r="H9" s="92">
        <v>0</v>
      </c>
      <c r="I9" s="92">
        <v>0</v>
      </c>
      <c r="J9" s="92">
        <v>0</v>
      </c>
      <c r="K9" s="92">
        <v>0</v>
      </c>
      <c r="L9" s="92">
        <v>0</v>
      </c>
      <c r="M9" s="92">
        <v>0</v>
      </c>
      <c r="N9" s="92">
        <v>0</v>
      </c>
      <c r="O9" s="93">
        <v>0</v>
      </c>
      <c r="P9" s="93">
        <v>0</v>
      </c>
      <c r="Q9" s="93">
        <v>0</v>
      </c>
      <c r="R9" s="93">
        <v>0</v>
      </c>
      <c r="S9" s="93">
        <v>0</v>
      </c>
      <c r="T9" s="93">
        <v>432</v>
      </c>
      <c r="U9" s="93">
        <v>0</v>
      </c>
      <c r="V9" s="93">
        <v>0</v>
      </c>
      <c r="W9" s="93">
        <v>0</v>
      </c>
      <c r="X9" s="93">
        <v>0</v>
      </c>
      <c r="Y9" s="93">
        <v>0</v>
      </c>
      <c r="Z9" s="93">
        <v>0</v>
      </c>
      <c r="AA9" s="93">
        <v>0</v>
      </c>
      <c r="AB9" s="93">
        <v>0</v>
      </c>
      <c r="AC9" s="93">
        <v>0</v>
      </c>
      <c r="AD9" s="93">
        <v>0</v>
      </c>
      <c r="AE9" s="93">
        <v>0</v>
      </c>
      <c r="AF9" s="93">
        <v>0</v>
      </c>
      <c r="AG9" s="93">
        <v>0</v>
      </c>
      <c r="AH9" s="93">
        <v>0</v>
      </c>
      <c r="AI9" s="93">
        <v>432</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93">
        <v>0</v>
      </c>
      <c r="BG9" s="93">
        <v>0</v>
      </c>
      <c r="BH9" s="93">
        <v>0</v>
      </c>
      <c r="BI9" s="93">
        <v>0</v>
      </c>
      <c r="BJ9" s="93">
        <v>0</v>
      </c>
      <c r="BK9" s="93">
        <v>0</v>
      </c>
      <c r="BL9" s="93">
        <v>0</v>
      </c>
      <c r="BM9" s="93">
        <v>0</v>
      </c>
      <c r="BN9" s="93">
        <v>0</v>
      </c>
      <c r="BO9" s="93">
        <v>0</v>
      </c>
      <c r="BP9" s="93">
        <v>0</v>
      </c>
      <c r="BQ9" s="93">
        <v>0</v>
      </c>
      <c r="BR9" s="93">
        <v>0</v>
      </c>
      <c r="BS9" s="93">
        <v>0</v>
      </c>
      <c r="BT9" s="93">
        <v>0</v>
      </c>
      <c r="BU9" s="93">
        <v>0</v>
      </c>
      <c r="BV9" s="93">
        <v>0</v>
      </c>
      <c r="BW9" s="93">
        <v>0</v>
      </c>
      <c r="BX9" s="93">
        <v>0</v>
      </c>
      <c r="BY9" s="93">
        <v>0</v>
      </c>
      <c r="BZ9" s="93">
        <v>0</v>
      </c>
      <c r="CA9" s="93">
        <v>0</v>
      </c>
      <c r="CB9" s="93">
        <v>0</v>
      </c>
      <c r="CC9" s="93">
        <v>0</v>
      </c>
      <c r="CD9" s="93">
        <v>0</v>
      </c>
      <c r="CE9" s="93">
        <v>0</v>
      </c>
      <c r="CF9" s="93">
        <v>0</v>
      </c>
      <c r="CG9" s="93">
        <v>0</v>
      </c>
      <c r="CH9" s="93">
        <v>0</v>
      </c>
      <c r="CI9" s="93">
        <v>0</v>
      </c>
      <c r="CJ9" s="93">
        <v>0</v>
      </c>
      <c r="CK9" s="93">
        <v>0</v>
      </c>
      <c r="CL9" s="93">
        <v>0</v>
      </c>
      <c r="CM9" s="93">
        <v>0</v>
      </c>
      <c r="CN9" s="93">
        <v>0</v>
      </c>
      <c r="CO9" s="93">
        <v>0</v>
      </c>
      <c r="CP9" s="93">
        <v>0</v>
      </c>
      <c r="CQ9" s="93">
        <v>0</v>
      </c>
      <c r="CR9" s="93">
        <v>0</v>
      </c>
      <c r="CS9" s="93">
        <v>0</v>
      </c>
      <c r="CT9" s="93">
        <v>0</v>
      </c>
      <c r="CU9" s="93">
        <v>0</v>
      </c>
      <c r="CV9" s="93">
        <v>0</v>
      </c>
      <c r="CW9" s="93">
        <v>0</v>
      </c>
      <c r="CX9" s="93">
        <v>0</v>
      </c>
      <c r="CY9" s="93">
        <v>0</v>
      </c>
      <c r="CZ9" s="93">
        <v>0</v>
      </c>
      <c r="DA9" s="93">
        <v>0</v>
      </c>
      <c r="DB9" s="93">
        <v>0</v>
      </c>
      <c r="DC9" s="93">
        <v>0</v>
      </c>
      <c r="DD9" s="93">
        <v>0</v>
      </c>
      <c r="DE9" s="93">
        <v>0</v>
      </c>
      <c r="DF9" s="93">
        <v>0</v>
      </c>
      <c r="DG9" s="93">
        <v>0</v>
      </c>
      <c r="DH9" s="93">
        <v>0</v>
      </c>
      <c r="DI9" s="93">
        <v>0</v>
      </c>
    </row>
    <row r="10" spans="1:113" ht="19.5" customHeight="1">
      <c r="A10" s="56" t="s">
        <v>84</v>
      </c>
      <c r="B10" s="56" t="s">
        <v>85</v>
      </c>
      <c r="C10" s="56" t="s">
        <v>86</v>
      </c>
      <c r="D10" s="56" t="s">
        <v>88</v>
      </c>
      <c r="E10" s="92">
        <f t="shared" si="0"/>
        <v>432</v>
      </c>
      <c r="F10" s="92">
        <v>0</v>
      </c>
      <c r="G10" s="92">
        <v>0</v>
      </c>
      <c r="H10" s="92">
        <v>0</v>
      </c>
      <c r="I10" s="92">
        <v>0</v>
      </c>
      <c r="J10" s="92">
        <v>0</v>
      </c>
      <c r="K10" s="92">
        <v>0</v>
      </c>
      <c r="L10" s="92">
        <v>0</v>
      </c>
      <c r="M10" s="92">
        <v>0</v>
      </c>
      <c r="N10" s="92">
        <v>0</v>
      </c>
      <c r="O10" s="93">
        <v>0</v>
      </c>
      <c r="P10" s="93">
        <v>0</v>
      </c>
      <c r="Q10" s="93">
        <v>0</v>
      </c>
      <c r="R10" s="93">
        <v>0</v>
      </c>
      <c r="S10" s="93">
        <v>0</v>
      </c>
      <c r="T10" s="93">
        <v>432</v>
      </c>
      <c r="U10" s="93">
        <v>0</v>
      </c>
      <c r="V10" s="93">
        <v>0</v>
      </c>
      <c r="W10" s="93">
        <v>0</v>
      </c>
      <c r="X10" s="93">
        <v>0</v>
      </c>
      <c r="Y10" s="93">
        <v>0</v>
      </c>
      <c r="Z10" s="93">
        <v>0</v>
      </c>
      <c r="AA10" s="93">
        <v>0</v>
      </c>
      <c r="AB10" s="93">
        <v>0</v>
      </c>
      <c r="AC10" s="93">
        <v>0</v>
      </c>
      <c r="AD10" s="93">
        <v>0</v>
      </c>
      <c r="AE10" s="93">
        <v>0</v>
      </c>
      <c r="AF10" s="93">
        <v>0</v>
      </c>
      <c r="AG10" s="93">
        <v>0</v>
      </c>
      <c r="AH10" s="93">
        <v>0</v>
      </c>
      <c r="AI10" s="93">
        <v>432</v>
      </c>
      <c r="AJ10" s="93">
        <v>0</v>
      </c>
      <c r="AK10" s="93">
        <v>0</v>
      </c>
      <c r="AL10" s="93">
        <v>0</v>
      </c>
      <c r="AM10" s="93">
        <v>0</v>
      </c>
      <c r="AN10" s="93">
        <v>0</v>
      </c>
      <c r="AO10" s="93">
        <v>0</v>
      </c>
      <c r="AP10" s="93">
        <v>0</v>
      </c>
      <c r="AQ10" s="93">
        <v>0</v>
      </c>
      <c r="AR10" s="93">
        <v>0</v>
      </c>
      <c r="AS10" s="93">
        <v>0</v>
      </c>
      <c r="AT10" s="93">
        <v>0</v>
      </c>
      <c r="AU10" s="93">
        <v>0</v>
      </c>
      <c r="AV10" s="93">
        <v>0</v>
      </c>
      <c r="AW10" s="93">
        <v>0</v>
      </c>
      <c r="AX10" s="93">
        <v>0</v>
      </c>
      <c r="AY10" s="93">
        <v>0</v>
      </c>
      <c r="AZ10" s="93">
        <v>0</v>
      </c>
      <c r="BA10" s="93">
        <v>0</v>
      </c>
      <c r="BB10" s="93">
        <v>0</v>
      </c>
      <c r="BC10" s="93">
        <v>0</v>
      </c>
      <c r="BD10" s="93">
        <v>0</v>
      </c>
      <c r="BE10" s="93">
        <v>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3">
        <v>0</v>
      </c>
      <c r="CO10" s="93">
        <v>0</v>
      </c>
      <c r="CP10" s="93">
        <v>0</v>
      </c>
      <c r="CQ10" s="93">
        <v>0</v>
      </c>
      <c r="CR10" s="93">
        <v>0</v>
      </c>
      <c r="CS10" s="93">
        <v>0</v>
      </c>
      <c r="CT10" s="93">
        <v>0</v>
      </c>
      <c r="CU10" s="93">
        <v>0</v>
      </c>
      <c r="CV10" s="93">
        <v>0</v>
      </c>
      <c r="CW10" s="93">
        <v>0</v>
      </c>
      <c r="CX10" s="93">
        <v>0</v>
      </c>
      <c r="CY10" s="93">
        <v>0</v>
      </c>
      <c r="CZ10" s="93">
        <v>0</v>
      </c>
      <c r="DA10" s="93">
        <v>0</v>
      </c>
      <c r="DB10" s="93">
        <v>0</v>
      </c>
      <c r="DC10" s="93">
        <v>0</v>
      </c>
      <c r="DD10" s="93">
        <v>0</v>
      </c>
      <c r="DE10" s="93">
        <v>0</v>
      </c>
      <c r="DF10" s="93">
        <v>0</v>
      </c>
      <c r="DG10" s="93">
        <v>0</v>
      </c>
      <c r="DH10" s="93">
        <v>0</v>
      </c>
      <c r="DI10" s="93">
        <v>0</v>
      </c>
    </row>
    <row r="11" spans="1:113" ht="19.5" customHeight="1">
      <c r="A11" s="56" t="s">
        <v>38</v>
      </c>
      <c r="B11" s="56" t="s">
        <v>38</v>
      </c>
      <c r="C11" s="56" t="s">
        <v>38</v>
      </c>
      <c r="D11" s="56" t="s">
        <v>338</v>
      </c>
      <c r="E11" s="92">
        <f t="shared" si="0"/>
        <v>603.56</v>
      </c>
      <c r="F11" s="92">
        <v>600.54</v>
      </c>
      <c r="G11" s="92">
        <v>0</v>
      </c>
      <c r="H11" s="92">
        <v>0</v>
      </c>
      <c r="I11" s="92">
        <v>0</v>
      </c>
      <c r="J11" s="92">
        <v>0</v>
      </c>
      <c r="K11" s="92">
        <v>0</v>
      </c>
      <c r="L11" s="92">
        <v>506.47</v>
      </c>
      <c r="M11" s="92">
        <v>93.36</v>
      </c>
      <c r="N11" s="92">
        <v>0</v>
      </c>
      <c r="O11" s="93">
        <v>0</v>
      </c>
      <c r="P11" s="93">
        <v>0.71</v>
      </c>
      <c r="Q11" s="93">
        <v>0</v>
      </c>
      <c r="R11" s="93">
        <v>0</v>
      </c>
      <c r="S11" s="93">
        <v>0</v>
      </c>
      <c r="T11" s="93">
        <v>2.36</v>
      </c>
      <c r="U11" s="93">
        <v>0</v>
      </c>
      <c r="V11" s="93">
        <v>0</v>
      </c>
      <c r="W11" s="93">
        <v>0</v>
      </c>
      <c r="X11" s="93">
        <v>0</v>
      </c>
      <c r="Y11" s="93">
        <v>0</v>
      </c>
      <c r="Z11" s="93">
        <v>0</v>
      </c>
      <c r="AA11" s="93">
        <v>0</v>
      </c>
      <c r="AB11" s="93">
        <v>0</v>
      </c>
      <c r="AC11" s="93">
        <v>0</v>
      </c>
      <c r="AD11" s="93">
        <v>0</v>
      </c>
      <c r="AE11" s="93">
        <v>0</v>
      </c>
      <c r="AF11" s="93">
        <v>0</v>
      </c>
      <c r="AG11" s="93">
        <v>0</v>
      </c>
      <c r="AH11" s="93">
        <v>0</v>
      </c>
      <c r="AI11" s="93">
        <v>0</v>
      </c>
      <c r="AJ11" s="93">
        <v>0</v>
      </c>
      <c r="AK11" s="93">
        <v>0</v>
      </c>
      <c r="AL11" s="93">
        <v>0</v>
      </c>
      <c r="AM11" s="93">
        <v>0</v>
      </c>
      <c r="AN11" s="93">
        <v>0</v>
      </c>
      <c r="AO11" s="93">
        <v>0</v>
      </c>
      <c r="AP11" s="93">
        <v>0</v>
      </c>
      <c r="AQ11" s="93">
        <v>0</v>
      </c>
      <c r="AR11" s="93">
        <v>0</v>
      </c>
      <c r="AS11" s="93">
        <v>0</v>
      </c>
      <c r="AT11" s="93">
        <v>0</v>
      </c>
      <c r="AU11" s="93">
        <v>2.36</v>
      </c>
      <c r="AV11" s="93">
        <v>0.66</v>
      </c>
      <c r="AW11" s="93">
        <v>0</v>
      </c>
      <c r="AX11" s="93">
        <v>0</v>
      </c>
      <c r="AY11" s="93">
        <v>0</v>
      </c>
      <c r="AZ11" s="93">
        <v>0</v>
      </c>
      <c r="BA11" s="93">
        <v>0</v>
      </c>
      <c r="BB11" s="93">
        <v>0</v>
      </c>
      <c r="BC11" s="93">
        <v>0</v>
      </c>
      <c r="BD11" s="93">
        <v>0</v>
      </c>
      <c r="BE11" s="93">
        <v>0</v>
      </c>
      <c r="BF11" s="93">
        <v>0</v>
      </c>
      <c r="BG11" s="93">
        <v>0.66</v>
      </c>
      <c r="BH11" s="93">
        <v>0</v>
      </c>
      <c r="BI11" s="93">
        <v>0</v>
      </c>
      <c r="BJ11" s="93">
        <v>0</v>
      </c>
      <c r="BK11" s="93">
        <v>0</v>
      </c>
      <c r="BL11" s="93">
        <v>0</v>
      </c>
      <c r="BM11" s="93">
        <v>0</v>
      </c>
      <c r="BN11" s="93">
        <v>0</v>
      </c>
      <c r="BO11" s="93">
        <v>0</v>
      </c>
      <c r="BP11" s="93">
        <v>0</v>
      </c>
      <c r="BQ11" s="93">
        <v>0</v>
      </c>
      <c r="BR11" s="93">
        <v>0</v>
      </c>
      <c r="BS11" s="93">
        <v>0</v>
      </c>
      <c r="BT11" s="93">
        <v>0</v>
      </c>
      <c r="BU11" s="93">
        <v>0</v>
      </c>
      <c r="BV11" s="93">
        <v>0</v>
      </c>
      <c r="BW11" s="93">
        <v>0</v>
      </c>
      <c r="BX11" s="93">
        <v>0</v>
      </c>
      <c r="BY11" s="93">
        <v>0</v>
      </c>
      <c r="BZ11" s="93">
        <v>0</v>
      </c>
      <c r="CA11" s="93">
        <v>0</v>
      </c>
      <c r="CB11" s="93">
        <v>0</v>
      </c>
      <c r="CC11" s="93">
        <v>0</v>
      </c>
      <c r="CD11" s="93">
        <v>0</v>
      </c>
      <c r="CE11" s="93">
        <v>0</v>
      </c>
      <c r="CF11" s="93">
        <v>0</v>
      </c>
      <c r="CG11" s="93">
        <v>0</v>
      </c>
      <c r="CH11" s="93">
        <v>0</v>
      </c>
      <c r="CI11" s="93">
        <v>0</v>
      </c>
      <c r="CJ11" s="93">
        <v>0</v>
      </c>
      <c r="CK11" s="93">
        <v>0</v>
      </c>
      <c r="CL11" s="93">
        <v>0</v>
      </c>
      <c r="CM11" s="93">
        <v>0</v>
      </c>
      <c r="CN11" s="93">
        <v>0</v>
      </c>
      <c r="CO11" s="93">
        <v>0</v>
      </c>
      <c r="CP11" s="93">
        <v>0</v>
      </c>
      <c r="CQ11" s="93">
        <v>0</v>
      </c>
      <c r="CR11" s="93">
        <v>0</v>
      </c>
      <c r="CS11" s="93">
        <v>0</v>
      </c>
      <c r="CT11" s="93">
        <v>0</v>
      </c>
      <c r="CU11" s="93">
        <v>0</v>
      </c>
      <c r="CV11" s="93">
        <v>0</v>
      </c>
      <c r="CW11" s="93">
        <v>0</v>
      </c>
      <c r="CX11" s="93">
        <v>0</v>
      </c>
      <c r="CY11" s="93">
        <v>0</v>
      </c>
      <c r="CZ11" s="93">
        <v>0</v>
      </c>
      <c r="DA11" s="93">
        <v>0</v>
      </c>
      <c r="DB11" s="93">
        <v>0</v>
      </c>
      <c r="DC11" s="93">
        <v>0</v>
      </c>
      <c r="DD11" s="93">
        <v>0</v>
      </c>
      <c r="DE11" s="93">
        <v>0</v>
      </c>
      <c r="DF11" s="93">
        <v>0</v>
      </c>
      <c r="DG11" s="93">
        <v>0</v>
      </c>
      <c r="DH11" s="93">
        <v>0</v>
      </c>
      <c r="DI11" s="93">
        <v>0</v>
      </c>
    </row>
    <row r="12" spans="1:113" ht="19.5" customHeight="1">
      <c r="A12" s="56" t="s">
        <v>38</v>
      </c>
      <c r="B12" s="56" t="s">
        <v>38</v>
      </c>
      <c r="C12" s="56" t="s">
        <v>38</v>
      </c>
      <c r="D12" s="56" t="s">
        <v>339</v>
      </c>
      <c r="E12" s="92">
        <f t="shared" si="0"/>
        <v>602.19</v>
      </c>
      <c r="F12" s="92">
        <v>599.83</v>
      </c>
      <c r="G12" s="92">
        <v>0</v>
      </c>
      <c r="H12" s="92">
        <v>0</v>
      </c>
      <c r="I12" s="92">
        <v>0</v>
      </c>
      <c r="J12" s="92">
        <v>0</v>
      </c>
      <c r="K12" s="92">
        <v>0</v>
      </c>
      <c r="L12" s="92">
        <v>506.47</v>
      </c>
      <c r="M12" s="92">
        <v>93.36</v>
      </c>
      <c r="N12" s="92">
        <v>0</v>
      </c>
      <c r="O12" s="93">
        <v>0</v>
      </c>
      <c r="P12" s="93">
        <v>0</v>
      </c>
      <c r="Q12" s="93">
        <v>0</v>
      </c>
      <c r="R12" s="93">
        <v>0</v>
      </c>
      <c r="S12" s="93">
        <v>0</v>
      </c>
      <c r="T12" s="93">
        <v>2.36</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2.36</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0</v>
      </c>
      <c r="BM12" s="93">
        <v>0</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3">
        <v>0</v>
      </c>
      <c r="CO12" s="93">
        <v>0</v>
      </c>
      <c r="CP12" s="93">
        <v>0</v>
      </c>
      <c r="CQ12" s="93">
        <v>0</v>
      </c>
      <c r="CR12" s="93">
        <v>0</v>
      </c>
      <c r="CS12" s="93">
        <v>0</v>
      </c>
      <c r="CT12" s="93">
        <v>0</v>
      </c>
      <c r="CU12" s="93">
        <v>0</v>
      </c>
      <c r="CV12" s="93">
        <v>0</v>
      </c>
      <c r="CW12" s="93">
        <v>0</v>
      </c>
      <c r="CX12" s="93">
        <v>0</v>
      </c>
      <c r="CY12" s="93">
        <v>0</v>
      </c>
      <c r="CZ12" s="93">
        <v>0</v>
      </c>
      <c r="DA12" s="93">
        <v>0</v>
      </c>
      <c r="DB12" s="93">
        <v>0</v>
      </c>
      <c r="DC12" s="93">
        <v>0</v>
      </c>
      <c r="DD12" s="93">
        <v>0</v>
      </c>
      <c r="DE12" s="93">
        <v>0</v>
      </c>
      <c r="DF12" s="93">
        <v>0</v>
      </c>
      <c r="DG12" s="93">
        <v>0</v>
      </c>
      <c r="DH12" s="93">
        <v>0</v>
      </c>
      <c r="DI12" s="93">
        <v>0</v>
      </c>
    </row>
    <row r="13" spans="1:113" ht="19.5" customHeight="1">
      <c r="A13" s="56" t="s">
        <v>89</v>
      </c>
      <c r="B13" s="56" t="s">
        <v>90</v>
      </c>
      <c r="C13" s="56" t="s">
        <v>91</v>
      </c>
      <c r="D13" s="56" t="s">
        <v>92</v>
      </c>
      <c r="E13" s="92">
        <f t="shared" si="0"/>
        <v>2.36</v>
      </c>
      <c r="F13" s="92">
        <v>0</v>
      </c>
      <c r="G13" s="92">
        <v>0</v>
      </c>
      <c r="H13" s="92">
        <v>0</v>
      </c>
      <c r="I13" s="92">
        <v>0</v>
      </c>
      <c r="J13" s="92">
        <v>0</v>
      </c>
      <c r="K13" s="92">
        <v>0</v>
      </c>
      <c r="L13" s="92">
        <v>0</v>
      </c>
      <c r="M13" s="92">
        <v>0</v>
      </c>
      <c r="N13" s="92">
        <v>0</v>
      </c>
      <c r="O13" s="93">
        <v>0</v>
      </c>
      <c r="P13" s="93">
        <v>0</v>
      </c>
      <c r="Q13" s="93">
        <v>0</v>
      </c>
      <c r="R13" s="93">
        <v>0</v>
      </c>
      <c r="S13" s="93">
        <v>0</v>
      </c>
      <c r="T13" s="93">
        <v>2.36</v>
      </c>
      <c r="U13" s="93">
        <v>0</v>
      </c>
      <c r="V13" s="93">
        <v>0</v>
      </c>
      <c r="W13" s="93">
        <v>0</v>
      </c>
      <c r="X13" s="93">
        <v>0</v>
      </c>
      <c r="Y13" s="93">
        <v>0</v>
      </c>
      <c r="Z13" s="93">
        <v>0</v>
      </c>
      <c r="AA13" s="93">
        <v>0</v>
      </c>
      <c r="AB13" s="93">
        <v>0</v>
      </c>
      <c r="AC13" s="93">
        <v>0</v>
      </c>
      <c r="AD13" s="93">
        <v>0</v>
      </c>
      <c r="AE13" s="93">
        <v>0</v>
      </c>
      <c r="AF13" s="93">
        <v>0</v>
      </c>
      <c r="AG13" s="93">
        <v>0</v>
      </c>
      <c r="AH13" s="93">
        <v>0</v>
      </c>
      <c r="AI13" s="93">
        <v>0</v>
      </c>
      <c r="AJ13" s="93">
        <v>0</v>
      </c>
      <c r="AK13" s="93">
        <v>0</v>
      </c>
      <c r="AL13" s="93">
        <v>0</v>
      </c>
      <c r="AM13" s="93">
        <v>0</v>
      </c>
      <c r="AN13" s="93">
        <v>0</v>
      </c>
      <c r="AO13" s="93">
        <v>0</v>
      </c>
      <c r="AP13" s="93">
        <v>0</v>
      </c>
      <c r="AQ13" s="93">
        <v>0</v>
      </c>
      <c r="AR13" s="93">
        <v>0</v>
      </c>
      <c r="AS13" s="93">
        <v>0</v>
      </c>
      <c r="AT13" s="93">
        <v>0</v>
      </c>
      <c r="AU13" s="93">
        <v>2.36</v>
      </c>
      <c r="AV13" s="93">
        <v>0</v>
      </c>
      <c r="AW13" s="93">
        <v>0</v>
      </c>
      <c r="AX13" s="93">
        <v>0</v>
      </c>
      <c r="AY13" s="93">
        <v>0</v>
      </c>
      <c r="AZ13" s="93">
        <v>0</v>
      </c>
      <c r="BA13" s="93">
        <v>0</v>
      </c>
      <c r="BB13" s="93">
        <v>0</v>
      </c>
      <c r="BC13" s="93">
        <v>0</v>
      </c>
      <c r="BD13" s="93">
        <v>0</v>
      </c>
      <c r="BE13" s="93">
        <v>0</v>
      </c>
      <c r="BF13" s="93">
        <v>0</v>
      </c>
      <c r="BG13" s="93">
        <v>0</v>
      </c>
      <c r="BH13" s="93">
        <v>0</v>
      </c>
      <c r="BI13" s="93">
        <v>0</v>
      </c>
      <c r="BJ13" s="93">
        <v>0</v>
      </c>
      <c r="BK13" s="93">
        <v>0</v>
      </c>
      <c r="BL13" s="93">
        <v>0</v>
      </c>
      <c r="BM13" s="93">
        <v>0</v>
      </c>
      <c r="BN13" s="93">
        <v>0</v>
      </c>
      <c r="BO13" s="93">
        <v>0</v>
      </c>
      <c r="BP13" s="93">
        <v>0</v>
      </c>
      <c r="BQ13" s="93">
        <v>0</v>
      </c>
      <c r="BR13" s="93">
        <v>0</v>
      </c>
      <c r="BS13" s="93">
        <v>0</v>
      </c>
      <c r="BT13" s="93">
        <v>0</v>
      </c>
      <c r="BU13" s="93">
        <v>0</v>
      </c>
      <c r="BV13" s="93">
        <v>0</v>
      </c>
      <c r="BW13" s="93">
        <v>0</v>
      </c>
      <c r="BX13" s="93">
        <v>0</v>
      </c>
      <c r="BY13" s="93">
        <v>0</v>
      </c>
      <c r="BZ13" s="93">
        <v>0</v>
      </c>
      <c r="CA13" s="93">
        <v>0</v>
      </c>
      <c r="CB13" s="93">
        <v>0</v>
      </c>
      <c r="CC13" s="93">
        <v>0</v>
      </c>
      <c r="CD13" s="93">
        <v>0</v>
      </c>
      <c r="CE13" s="93">
        <v>0</v>
      </c>
      <c r="CF13" s="93">
        <v>0</v>
      </c>
      <c r="CG13" s="93">
        <v>0</v>
      </c>
      <c r="CH13" s="93">
        <v>0</v>
      </c>
      <c r="CI13" s="93">
        <v>0</v>
      </c>
      <c r="CJ13" s="93">
        <v>0</v>
      </c>
      <c r="CK13" s="93">
        <v>0</v>
      </c>
      <c r="CL13" s="93">
        <v>0</v>
      </c>
      <c r="CM13" s="93">
        <v>0</v>
      </c>
      <c r="CN13" s="93">
        <v>0</v>
      </c>
      <c r="CO13" s="93">
        <v>0</v>
      </c>
      <c r="CP13" s="93">
        <v>0</v>
      </c>
      <c r="CQ13" s="93">
        <v>0</v>
      </c>
      <c r="CR13" s="93">
        <v>0</v>
      </c>
      <c r="CS13" s="93">
        <v>0</v>
      </c>
      <c r="CT13" s="93">
        <v>0</v>
      </c>
      <c r="CU13" s="93">
        <v>0</v>
      </c>
      <c r="CV13" s="93">
        <v>0</v>
      </c>
      <c r="CW13" s="93">
        <v>0</v>
      </c>
      <c r="CX13" s="93">
        <v>0</v>
      </c>
      <c r="CY13" s="93">
        <v>0</v>
      </c>
      <c r="CZ13" s="93">
        <v>0</v>
      </c>
      <c r="DA13" s="93">
        <v>0</v>
      </c>
      <c r="DB13" s="93">
        <v>0</v>
      </c>
      <c r="DC13" s="93">
        <v>0</v>
      </c>
      <c r="DD13" s="93">
        <v>0</v>
      </c>
      <c r="DE13" s="93">
        <v>0</v>
      </c>
      <c r="DF13" s="93">
        <v>0</v>
      </c>
      <c r="DG13" s="93">
        <v>0</v>
      </c>
      <c r="DH13" s="93">
        <v>0</v>
      </c>
      <c r="DI13" s="93">
        <v>0</v>
      </c>
    </row>
    <row r="14" spans="1:113" ht="19.5" customHeight="1">
      <c r="A14" s="56" t="s">
        <v>89</v>
      </c>
      <c r="B14" s="56" t="s">
        <v>90</v>
      </c>
      <c r="C14" s="56" t="s">
        <v>90</v>
      </c>
      <c r="D14" s="56" t="s">
        <v>93</v>
      </c>
      <c r="E14" s="92">
        <f t="shared" si="0"/>
        <v>506.47</v>
      </c>
      <c r="F14" s="92">
        <v>506.47</v>
      </c>
      <c r="G14" s="92">
        <v>0</v>
      </c>
      <c r="H14" s="92">
        <v>0</v>
      </c>
      <c r="I14" s="92">
        <v>0</v>
      </c>
      <c r="J14" s="92">
        <v>0</v>
      </c>
      <c r="K14" s="92">
        <v>0</v>
      </c>
      <c r="L14" s="92">
        <v>506.47</v>
      </c>
      <c r="M14" s="92">
        <v>0</v>
      </c>
      <c r="N14" s="92">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3">
        <v>0</v>
      </c>
      <c r="AU14" s="93">
        <v>0</v>
      </c>
      <c r="AV14" s="93">
        <v>0</v>
      </c>
      <c r="AW14" s="93">
        <v>0</v>
      </c>
      <c r="AX14" s="93">
        <v>0</v>
      </c>
      <c r="AY14" s="93">
        <v>0</v>
      </c>
      <c r="AZ14" s="93">
        <v>0</v>
      </c>
      <c r="BA14" s="93">
        <v>0</v>
      </c>
      <c r="BB14" s="93">
        <v>0</v>
      </c>
      <c r="BC14" s="93">
        <v>0</v>
      </c>
      <c r="BD14" s="93">
        <v>0</v>
      </c>
      <c r="BE14" s="93">
        <v>0</v>
      </c>
      <c r="BF14" s="93">
        <v>0</v>
      </c>
      <c r="BG14" s="93">
        <v>0</v>
      </c>
      <c r="BH14" s="93">
        <v>0</v>
      </c>
      <c r="BI14" s="93">
        <v>0</v>
      </c>
      <c r="BJ14" s="93">
        <v>0</v>
      </c>
      <c r="BK14" s="93">
        <v>0</v>
      </c>
      <c r="BL14" s="93">
        <v>0</v>
      </c>
      <c r="BM14" s="93">
        <v>0</v>
      </c>
      <c r="BN14" s="93">
        <v>0</v>
      </c>
      <c r="BO14" s="93">
        <v>0</v>
      </c>
      <c r="BP14" s="93">
        <v>0</v>
      </c>
      <c r="BQ14" s="93">
        <v>0</v>
      </c>
      <c r="BR14" s="93">
        <v>0</v>
      </c>
      <c r="BS14" s="93">
        <v>0</v>
      </c>
      <c r="BT14" s="93">
        <v>0</v>
      </c>
      <c r="BU14" s="93">
        <v>0</v>
      </c>
      <c r="BV14" s="93">
        <v>0</v>
      </c>
      <c r="BW14" s="93">
        <v>0</v>
      </c>
      <c r="BX14" s="93">
        <v>0</v>
      </c>
      <c r="BY14" s="93">
        <v>0</v>
      </c>
      <c r="BZ14" s="93">
        <v>0</v>
      </c>
      <c r="CA14" s="93">
        <v>0</v>
      </c>
      <c r="CB14" s="93">
        <v>0</v>
      </c>
      <c r="CC14" s="93">
        <v>0</v>
      </c>
      <c r="CD14" s="93">
        <v>0</v>
      </c>
      <c r="CE14" s="93">
        <v>0</v>
      </c>
      <c r="CF14" s="93">
        <v>0</v>
      </c>
      <c r="CG14" s="93">
        <v>0</v>
      </c>
      <c r="CH14" s="93">
        <v>0</v>
      </c>
      <c r="CI14" s="93">
        <v>0</v>
      </c>
      <c r="CJ14" s="93">
        <v>0</v>
      </c>
      <c r="CK14" s="93">
        <v>0</v>
      </c>
      <c r="CL14" s="93">
        <v>0</v>
      </c>
      <c r="CM14" s="93">
        <v>0</v>
      </c>
      <c r="CN14" s="93">
        <v>0</v>
      </c>
      <c r="CO14" s="93">
        <v>0</v>
      </c>
      <c r="CP14" s="93">
        <v>0</v>
      </c>
      <c r="CQ14" s="93">
        <v>0</v>
      </c>
      <c r="CR14" s="93">
        <v>0</v>
      </c>
      <c r="CS14" s="93">
        <v>0</v>
      </c>
      <c r="CT14" s="93">
        <v>0</v>
      </c>
      <c r="CU14" s="93">
        <v>0</v>
      </c>
      <c r="CV14" s="93">
        <v>0</v>
      </c>
      <c r="CW14" s="93">
        <v>0</v>
      </c>
      <c r="CX14" s="93">
        <v>0</v>
      </c>
      <c r="CY14" s="93">
        <v>0</v>
      </c>
      <c r="CZ14" s="93">
        <v>0</v>
      </c>
      <c r="DA14" s="93">
        <v>0</v>
      </c>
      <c r="DB14" s="93">
        <v>0</v>
      </c>
      <c r="DC14" s="93">
        <v>0</v>
      </c>
      <c r="DD14" s="93">
        <v>0</v>
      </c>
      <c r="DE14" s="93">
        <v>0</v>
      </c>
      <c r="DF14" s="93">
        <v>0</v>
      </c>
      <c r="DG14" s="93">
        <v>0</v>
      </c>
      <c r="DH14" s="93">
        <v>0</v>
      </c>
      <c r="DI14" s="93">
        <v>0</v>
      </c>
    </row>
    <row r="15" spans="1:113" ht="19.5" customHeight="1">
      <c r="A15" s="56" t="s">
        <v>89</v>
      </c>
      <c r="B15" s="56" t="s">
        <v>90</v>
      </c>
      <c r="C15" s="56" t="s">
        <v>105</v>
      </c>
      <c r="D15" s="56" t="s">
        <v>122</v>
      </c>
      <c r="E15" s="92">
        <f t="shared" si="0"/>
        <v>93.36</v>
      </c>
      <c r="F15" s="92">
        <v>93.36</v>
      </c>
      <c r="G15" s="92">
        <v>0</v>
      </c>
      <c r="H15" s="92">
        <v>0</v>
      </c>
      <c r="I15" s="92">
        <v>0</v>
      </c>
      <c r="J15" s="92">
        <v>0</v>
      </c>
      <c r="K15" s="92">
        <v>0</v>
      </c>
      <c r="L15" s="92">
        <v>0</v>
      </c>
      <c r="M15" s="92">
        <v>93.36</v>
      </c>
      <c r="N15" s="92">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3">
        <v>0</v>
      </c>
      <c r="AQ15" s="93">
        <v>0</v>
      </c>
      <c r="AR15" s="93">
        <v>0</v>
      </c>
      <c r="AS15" s="93">
        <v>0</v>
      </c>
      <c r="AT15" s="93">
        <v>0</v>
      </c>
      <c r="AU15" s="93">
        <v>0</v>
      </c>
      <c r="AV15" s="93">
        <v>0</v>
      </c>
      <c r="AW15" s="93">
        <v>0</v>
      </c>
      <c r="AX15" s="93">
        <v>0</v>
      </c>
      <c r="AY15" s="93">
        <v>0</v>
      </c>
      <c r="AZ15" s="93">
        <v>0</v>
      </c>
      <c r="BA15" s="93">
        <v>0</v>
      </c>
      <c r="BB15" s="93">
        <v>0</v>
      </c>
      <c r="BC15" s="93">
        <v>0</v>
      </c>
      <c r="BD15" s="93">
        <v>0</v>
      </c>
      <c r="BE15" s="93">
        <v>0</v>
      </c>
      <c r="BF15" s="93">
        <v>0</v>
      </c>
      <c r="BG15" s="93">
        <v>0</v>
      </c>
      <c r="BH15" s="93">
        <v>0</v>
      </c>
      <c r="BI15" s="93">
        <v>0</v>
      </c>
      <c r="BJ15" s="93">
        <v>0</v>
      </c>
      <c r="BK15" s="93">
        <v>0</v>
      </c>
      <c r="BL15" s="93">
        <v>0</v>
      </c>
      <c r="BM15" s="93">
        <v>0</v>
      </c>
      <c r="BN15" s="93">
        <v>0</v>
      </c>
      <c r="BO15" s="93">
        <v>0</v>
      </c>
      <c r="BP15" s="93">
        <v>0</v>
      </c>
      <c r="BQ15" s="93">
        <v>0</v>
      </c>
      <c r="BR15" s="93">
        <v>0</v>
      </c>
      <c r="BS15" s="93">
        <v>0</v>
      </c>
      <c r="BT15" s="93">
        <v>0</v>
      </c>
      <c r="BU15" s="93">
        <v>0</v>
      </c>
      <c r="BV15" s="93">
        <v>0</v>
      </c>
      <c r="BW15" s="93">
        <v>0</v>
      </c>
      <c r="BX15" s="93">
        <v>0</v>
      </c>
      <c r="BY15" s="93">
        <v>0</v>
      </c>
      <c r="BZ15" s="93">
        <v>0</v>
      </c>
      <c r="CA15" s="93">
        <v>0</v>
      </c>
      <c r="CB15" s="93">
        <v>0</v>
      </c>
      <c r="CC15" s="93">
        <v>0</v>
      </c>
      <c r="CD15" s="93">
        <v>0</v>
      </c>
      <c r="CE15" s="93">
        <v>0</v>
      </c>
      <c r="CF15" s="93">
        <v>0</v>
      </c>
      <c r="CG15" s="93">
        <v>0</v>
      </c>
      <c r="CH15" s="93">
        <v>0</v>
      </c>
      <c r="CI15" s="93">
        <v>0</v>
      </c>
      <c r="CJ15" s="93">
        <v>0</v>
      </c>
      <c r="CK15" s="93">
        <v>0</v>
      </c>
      <c r="CL15" s="93">
        <v>0</v>
      </c>
      <c r="CM15" s="93">
        <v>0</v>
      </c>
      <c r="CN15" s="93">
        <v>0</v>
      </c>
      <c r="CO15" s="93">
        <v>0</v>
      </c>
      <c r="CP15" s="93">
        <v>0</v>
      </c>
      <c r="CQ15" s="93">
        <v>0</v>
      </c>
      <c r="CR15" s="93">
        <v>0</v>
      </c>
      <c r="CS15" s="93">
        <v>0</v>
      </c>
      <c r="CT15" s="93">
        <v>0</v>
      </c>
      <c r="CU15" s="93">
        <v>0</v>
      </c>
      <c r="CV15" s="93">
        <v>0</v>
      </c>
      <c r="CW15" s="93">
        <v>0</v>
      </c>
      <c r="CX15" s="93">
        <v>0</v>
      </c>
      <c r="CY15" s="93">
        <v>0</v>
      </c>
      <c r="CZ15" s="93">
        <v>0</v>
      </c>
      <c r="DA15" s="93">
        <v>0</v>
      </c>
      <c r="DB15" s="93">
        <v>0</v>
      </c>
      <c r="DC15" s="93">
        <v>0</v>
      </c>
      <c r="DD15" s="93">
        <v>0</v>
      </c>
      <c r="DE15" s="93">
        <v>0</v>
      </c>
      <c r="DF15" s="93">
        <v>0</v>
      </c>
      <c r="DG15" s="93">
        <v>0</v>
      </c>
      <c r="DH15" s="93">
        <v>0</v>
      </c>
      <c r="DI15" s="93">
        <v>0</v>
      </c>
    </row>
    <row r="16" spans="1:113" ht="19.5" customHeight="1">
      <c r="A16" s="56" t="s">
        <v>38</v>
      </c>
      <c r="B16" s="56" t="s">
        <v>38</v>
      </c>
      <c r="C16" s="56" t="s">
        <v>38</v>
      </c>
      <c r="D16" s="56" t="s">
        <v>340</v>
      </c>
      <c r="E16" s="92">
        <f t="shared" si="0"/>
        <v>1.37</v>
      </c>
      <c r="F16" s="92">
        <v>0.71</v>
      </c>
      <c r="G16" s="92">
        <v>0</v>
      </c>
      <c r="H16" s="92">
        <v>0</v>
      </c>
      <c r="I16" s="92">
        <v>0</v>
      </c>
      <c r="J16" s="92">
        <v>0</v>
      </c>
      <c r="K16" s="92">
        <v>0</v>
      </c>
      <c r="L16" s="92">
        <v>0</v>
      </c>
      <c r="M16" s="92">
        <v>0</v>
      </c>
      <c r="N16" s="92">
        <v>0</v>
      </c>
      <c r="O16" s="93">
        <v>0</v>
      </c>
      <c r="P16" s="93">
        <v>0.71</v>
      </c>
      <c r="Q16" s="93">
        <v>0</v>
      </c>
      <c r="R16" s="93">
        <v>0</v>
      </c>
      <c r="S16" s="93">
        <v>0</v>
      </c>
      <c r="T16" s="93">
        <v>0</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0</v>
      </c>
      <c r="AO16" s="93">
        <v>0</v>
      </c>
      <c r="AP16" s="93">
        <v>0</v>
      </c>
      <c r="AQ16" s="93">
        <v>0</v>
      </c>
      <c r="AR16" s="93">
        <v>0</v>
      </c>
      <c r="AS16" s="93">
        <v>0</v>
      </c>
      <c r="AT16" s="93">
        <v>0</v>
      </c>
      <c r="AU16" s="93">
        <v>0</v>
      </c>
      <c r="AV16" s="93">
        <v>0.66</v>
      </c>
      <c r="AW16" s="93">
        <v>0</v>
      </c>
      <c r="AX16" s="93">
        <v>0</v>
      </c>
      <c r="AY16" s="93">
        <v>0</v>
      </c>
      <c r="AZ16" s="93">
        <v>0</v>
      </c>
      <c r="BA16" s="93">
        <v>0</v>
      </c>
      <c r="BB16" s="93">
        <v>0</v>
      </c>
      <c r="BC16" s="93">
        <v>0</v>
      </c>
      <c r="BD16" s="93">
        <v>0</v>
      </c>
      <c r="BE16" s="93">
        <v>0</v>
      </c>
      <c r="BF16" s="93">
        <v>0</v>
      </c>
      <c r="BG16" s="93">
        <v>0.66</v>
      </c>
      <c r="BH16" s="93">
        <v>0</v>
      </c>
      <c r="BI16" s="93">
        <v>0</v>
      </c>
      <c r="BJ16" s="93">
        <v>0</v>
      </c>
      <c r="BK16" s="93">
        <v>0</v>
      </c>
      <c r="BL16" s="93">
        <v>0</v>
      </c>
      <c r="BM16" s="93">
        <v>0</v>
      </c>
      <c r="BN16" s="93">
        <v>0</v>
      </c>
      <c r="BO16" s="93">
        <v>0</v>
      </c>
      <c r="BP16" s="93">
        <v>0</v>
      </c>
      <c r="BQ16" s="93">
        <v>0</v>
      </c>
      <c r="BR16" s="93">
        <v>0</v>
      </c>
      <c r="BS16" s="93">
        <v>0</v>
      </c>
      <c r="BT16" s="93">
        <v>0</v>
      </c>
      <c r="BU16" s="93">
        <v>0</v>
      </c>
      <c r="BV16" s="93">
        <v>0</v>
      </c>
      <c r="BW16" s="93">
        <v>0</v>
      </c>
      <c r="BX16" s="93">
        <v>0</v>
      </c>
      <c r="BY16" s="93">
        <v>0</v>
      </c>
      <c r="BZ16" s="93">
        <v>0</v>
      </c>
      <c r="CA16" s="93">
        <v>0</v>
      </c>
      <c r="CB16" s="93">
        <v>0</v>
      </c>
      <c r="CC16" s="93">
        <v>0</v>
      </c>
      <c r="CD16" s="93">
        <v>0</v>
      </c>
      <c r="CE16" s="93">
        <v>0</v>
      </c>
      <c r="CF16" s="93">
        <v>0</v>
      </c>
      <c r="CG16" s="93">
        <v>0</v>
      </c>
      <c r="CH16" s="93">
        <v>0</v>
      </c>
      <c r="CI16" s="93">
        <v>0</v>
      </c>
      <c r="CJ16" s="93">
        <v>0</v>
      </c>
      <c r="CK16" s="93">
        <v>0</v>
      </c>
      <c r="CL16" s="93">
        <v>0</v>
      </c>
      <c r="CM16" s="93">
        <v>0</v>
      </c>
      <c r="CN16" s="93">
        <v>0</v>
      </c>
      <c r="CO16" s="93">
        <v>0</v>
      </c>
      <c r="CP16" s="93">
        <v>0</v>
      </c>
      <c r="CQ16" s="93">
        <v>0</v>
      </c>
      <c r="CR16" s="93">
        <v>0</v>
      </c>
      <c r="CS16" s="93">
        <v>0</v>
      </c>
      <c r="CT16" s="93">
        <v>0</v>
      </c>
      <c r="CU16" s="93">
        <v>0</v>
      </c>
      <c r="CV16" s="93">
        <v>0</v>
      </c>
      <c r="CW16" s="93">
        <v>0</v>
      </c>
      <c r="CX16" s="93">
        <v>0</v>
      </c>
      <c r="CY16" s="93">
        <v>0</v>
      </c>
      <c r="CZ16" s="93">
        <v>0</v>
      </c>
      <c r="DA16" s="93">
        <v>0</v>
      </c>
      <c r="DB16" s="93">
        <v>0</v>
      </c>
      <c r="DC16" s="93">
        <v>0</v>
      </c>
      <c r="DD16" s="93">
        <v>0</v>
      </c>
      <c r="DE16" s="93">
        <v>0</v>
      </c>
      <c r="DF16" s="93">
        <v>0</v>
      </c>
      <c r="DG16" s="93">
        <v>0</v>
      </c>
      <c r="DH16" s="93">
        <v>0</v>
      </c>
      <c r="DI16" s="93">
        <v>0</v>
      </c>
    </row>
    <row r="17" spans="1:113" ht="19.5" customHeight="1">
      <c r="A17" s="56" t="s">
        <v>89</v>
      </c>
      <c r="B17" s="56" t="s">
        <v>110</v>
      </c>
      <c r="C17" s="56" t="s">
        <v>110</v>
      </c>
      <c r="D17" s="56" t="s">
        <v>128</v>
      </c>
      <c r="E17" s="92">
        <f t="shared" si="0"/>
        <v>1.37</v>
      </c>
      <c r="F17" s="92">
        <v>0.71</v>
      </c>
      <c r="G17" s="92">
        <v>0</v>
      </c>
      <c r="H17" s="92">
        <v>0</v>
      </c>
      <c r="I17" s="92">
        <v>0</v>
      </c>
      <c r="J17" s="92">
        <v>0</v>
      </c>
      <c r="K17" s="92">
        <v>0</v>
      </c>
      <c r="L17" s="92">
        <v>0</v>
      </c>
      <c r="M17" s="92">
        <v>0</v>
      </c>
      <c r="N17" s="92">
        <v>0</v>
      </c>
      <c r="O17" s="93">
        <v>0</v>
      </c>
      <c r="P17" s="93">
        <v>0.71</v>
      </c>
      <c r="Q17" s="93">
        <v>0</v>
      </c>
      <c r="R17" s="93">
        <v>0</v>
      </c>
      <c r="S17" s="93">
        <v>0</v>
      </c>
      <c r="T17" s="93">
        <v>0</v>
      </c>
      <c r="U17" s="93">
        <v>0</v>
      </c>
      <c r="V17" s="93">
        <v>0</v>
      </c>
      <c r="W17" s="93">
        <v>0</v>
      </c>
      <c r="X17" s="93">
        <v>0</v>
      </c>
      <c r="Y17" s="93">
        <v>0</v>
      </c>
      <c r="Z17" s="93">
        <v>0</v>
      </c>
      <c r="AA17" s="93">
        <v>0</v>
      </c>
      <c r="AB17" s="93">
        <v>0</v>
      </c>
      <c r="AC17" s="93">
        <v>0</v>
      </c>
      <c r="AD17" s="93">
        <v>0</v>
      </c>
      <c r="AE17" s="93">
        <v>0</v>
      </c>
      <c r="AF17" s="93">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0.66</v>
      </c>
      <c r="AW17" s="93">
        <v>0</v>
      </c>
      <c r="AX17" s="93">
        <v>0</v>
      </c>
      <c r="AY17" s="93">
        <v>0</v>
      </c>
      <c r="AZ17" s="93">
        <v>0</v>
      </c>
      <c r="BA17" s="93">
        <v>0</v>
      </c>
      <c r="BB17" s="93">
        <v>0</v>
      </c>
      <c r="BC17" s="93">
        <v>0</v>
      </c>
      <c r="BD17" s="93">
        <v>0</v>
      </c>
      <c r="BE17" s="93">
        <v>0</v>
      </c>
      <c r="BF17" s="93">
        <v>0</v>
      </c>
      <c r="BG17" s="93">
        <v>0.66</v>
      </c>
      <c r="BH17" s="93">
        <v>0</v>
      </c>
      <c r="BI17" s="93">
        <v>0</v>
      </c>
      <c r="BJ17" s="93">
        <v>0</v>
      </c>
      <c r="BK17" s="93">
        <v>0</v>
      </c>
      <c r="BL17" s="93">
        <v>0</v>
      </c>
      <c r="BM17" s="93">
        <v>0</v>
      </c>
      <c r="BN17" s="93">
        <v>0</v>
      </c>
      <c r="BO17" s="93">
        <v>0</v>
      </c>
      <c r="BP17" s="93">
        <v>0</v>
      </c>
      <c r="BQ17" s="93">
        <v>0</v>
      </c>
      <c r="BR17" s="93">
        <v>0</v>
      </c>
      <c r="BS17" s="93">
        <v>0</v>
      </c>
      <c r="BT17" s="93">
        <v>0</v>
      </c>
      <c r="BU17" s="93">
        <v>0</v>
      </c>
      <c r="BV17" s="93">
        <v>0</v>
      </c>
      <c r="BW17" s="93">
        <v>0</v>
      </c>
      <c r="BX17" s="93">
        <v>0</v>
      </c>
      <c r="BY17" s="93">
        <v>0</v>
      </c>
      <c r="BZ17" s="93">
        <v>0</v>
      </c>
      <c r="CA17" s="93">
        <v>0</v>
      </c>
      <c r="CB17" s="93">
        <v>0</v>
      </c>
      <c r="CC17" s="93">
        <v>0</v>
      </c>
      <c r="CD17" s="93">
        <v>0</v>
      </c>
      <c r="CE17" s="93">
        <v>0</v>
      </c>
      <c r="CF17" s="93">
        <v>0</v>
      </c>
      <c r="CG17" s="93">
        <v>0</v>
      </c>
      <c r="CH17" s="93">
        <v>0</v>
      </c>
      <c r="CI17" s="93">
        <v>0</v>
      </c>
      <c r="CJ17" s="93">
        <v>0</v>
      </c>
      <c r="CK17" s="93">
        <v>0</v>
      </c>
      <c r="CL17" s="93">
        <v>0</v>
      </c>
      <c r="CM17" s="93">
        <v>0</v>
      </c>
      <c r="CN17" s="93">
        <v>0</v>
      </c>
      <c r="CO17" s="93">
        <v>0</v>
      </c>
      <c r="CP17" s="93">
        <v>0</v>
      </c>
      <c r="CQ17" s="93">
        <v>0</v>
      </c>
      <c r="CR17" s="93">
        <v>0</v>
      </c>
      <c r="CS17" s="93">
        <v>0</v>
      </c>
      <c r="CT17" s="93">
        <v>0</v>
      </c>
      <c r="CU17" s="93">
        <v>0</v>
      </c>
      <c r="CV17" s="93">
        <v>0</v>
      </c>
      <c r="CW17" s="93">
        <v>0</v>
      </c>
      <c r="CX17" s="93">
        <v>0</v>
      </c>
      <c r="CY17" s="93">
        <v>0</v>
      </c>
      <c r="CZ17" s="93">
        <v>0</v>
      </c>
      <c r="DA17" s="93">
        <v>0</v>
      </c>
      <c r="DB17" s="93">
        <v>0</v>
      </c>
      <c r="DC17" s="93">
        <v>0</v>
      </c>
      <c r="DD17" s="93">
        <v>0</v>
      </c>
      <c r="DE17" s="93">
        <v>0</v>
      </c>
      <c r="DF17" s="93">
        <v>0</v>
      </c>
      <c r="DG17" s="93">
        <v>0</v>
      </c>
      <c r="DH17" s="93">
        <v>0</v>
      </c>
      <c r="DI17" s="93">
        <v>0</v>
      </c>
    </row>
    <row r="18" spans="1:113" ht="19.5" customHeight="1">
      <c r="A18" s="56" t="s">
        <v>38</v>
      </c>
      <c r="B18" s="56" t="s">
        <v>38</v>
      </c>
      <c r="C18" s="56" t="s">
        <v>38</v>
      </c>
      <c r="D18" s="56" t="s">
        <v>341</v>
      </c>
      <c r="E18" s="92">
        <f t="shared" si="0"/>
        <v>386.75</v>
      </c>
      <c r="F18" s="92">
        <v>386.75</v>
      </c>
      <c r="G18" s="92">
        <v>0</v>
      </c>
      <c r="H18" s="92">
        <v>0</v>
      </c>
      <c r="I18" s="92">
        <v>0</v>
      </c>
      <c r="J18" s="92">
        <v>0</v>
      </c>
      <c r="K18" s="92">
        <v>0</v>
      </c>
      <c r="L18" s="92">
        <v>0</v>
      </c>
      <c r="M18" s="92">
        <v>0</v>
      </c>
      <c r="N18" s="92">
        <v>333.48</v>
      </c>
      <c r="O18" s="93">
        <v>42.32</v>
      </c>
      <c r="P18" s="93">
        <v>10.95</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0</v>
      </c>
      <c r="AP18" s="93">
        <v>0</v>
      </c>
      <c r="AQ18" s="93">
        <v>0</v>
      </c>
      <c r="AR18" s="93">
        <v>0</v>
      </c>
      <c r="AS18" s="93">
        <v>0</v>
      </c>
      <c r="AT18" s="93">
        <v>0</v>
      </c>
      <c r="AU18" s="93">
        <v>0</v>
      </c>
      <c r="AV18" s="93">
        <v>0</v>
      </c>
      <c r="AW18" s="93">
        <v>0</v>
      </c>
      <c r="AX18" s="93">
        <v>0</v>
      </c>
      <c r="AY18" s="93">
        <v>0</v>
      </c>
      <c r="AZ18" s="93">
        <v>0</v>
      </c>
      <c r="BA18" s="93">
        <v>0</v>
      </c>
      <c r="BB18" s="93">
        <v>0</v>
      </c>
      <c r="BC18" s="93">
        <v>0</v>
      </c>
      <c r="BD18" s="93">
        <v>0</v>
      </c>
      <c r="BE18" s="93">
        <v>0</v>
      </c>
      <c r="BF18" s="93">
        <v>0</v>
      </c>
      <c r="BG18" s="93">
        <v>0</v>
      </c>
      <c r="BH18" s="93">
        <v>0</v>
      </c>
      <c r="BI18" s="93">
        <v>0</v>
      </c>
      <c r="BJ18" s="93">
        <v>0</v>
      </c>
      <c r="BK18" s="93">
        <v>0</v>
      </c>
      <c r="BL18" s="93">
        <v>0</v>
      </c>
      <c r="BM18" s="93">
        <v>0</v>
      </c>
      <c r="BN18" s="93">
        <v>0</v>
      </c>
      <c r="BO18" s="93">
        <v>0</v>
      </c>
      <c r="BP18" s="93">
        <v>0</v>
      </c>
      <c r="BQ18" s="93">
        <v>0</v>
      </c>
      <c r="BR18" s="93">
        <v>0</v>
      </c>
      <c r="BS18" s="93">
        <v>0</v>
      </c>
      <c r="BT18" s="93">
        <v>0</v>
      </c>
      <c r="BU18" s="93">
        <v>0</v>
      </c>
      <c r="BV18" s="93">
        <v>0</v>
      </c>
      <c r="BW18" s="93">
        <v>0</v>
      </c>
      <c r="BX18" s="93">
        <v>0</v>
      </c>
      <c r="BY18" s="93">
        <v>0</v>
      </c>
      <c r="BZ18" s="93">
        <v>0</v>
      </c>
      <c r="CA18" s="93">
        <v>0</v>
      </c>
      <c r="CB18" s="93">
        <v>0</v>
      </c>
      <c r="CC18" s="93">
        <v>0</v>
      </c>
      <c r="CD18" s="93">
        <v>0</v>
      </c>
      <c r="CE18" s="93">
        <v>0</v>
      </c>
      <c r="CF18" s="93">
        <v>0</v>
      </c>
      <c r="CG18" s="93">
        <v>0</v>
      </c>
      <c r="CH18" s="93">
        <v>0</v>
      </c>
      <c r="CI18" s="93">
        <v>0</v>
      </c>
      <c r="CJ18" s="93">
        <v>0</v>
      </c>
      <c r="CK18" s="93">
        <v>0</v>
      </c>
      <c r="CL18" s="93">
        <v>0</v>
      </c>
      <c r="CM18" s="93">
        <v>0</v>
      </c>
      <c r="CN18" s="93">
        <v>0</v>
      </c>
      <c r="CO18" s="93">
        <v>0</v>
      </c>
      <c r="CP18" s="93">
        <v>0</v>
      </c>
      <c r="CQ18" s="93">
        <v>0</v>
      </c>
      <c r="CR18" s="93">
        <v>0</v>
      </c>
      <c r="CS18" s="93">
        <v>0</v>
      </c>
      <c r="CT18" s="93">
        <v>0</v>
      </c>
      <c r="CU18" s="93">
        <v>0</v>
      </c>
      <c r="CV18" s="93">
        <v>0</v>
      </c>
      <c r="CW18" s="93">
        <v>0</v>
      </c>
      <c r="CX18" s="93">
        <v>0</v>
      </c>
      <c r="CY18" s="93">
        <v>0</v>
      </c>
      <c r="CZ18" s="93">
        <v>0</v>
      </c>
      <c r="DA18" s="93">
        <v>0</v>
      </c>
      <c r="DB18" s="93">
        <v>0</v>
      </c>
      <c r="DC18" s="93">
        <v>0</v>
      </c>
      <c r="DD18" s="93">
        <v>0</v>
      </c>
      <c r="DE18" s="93">
        <v>0</v>
      </c>
      <c r="DF18" s="93">
        <v>0</v>
      </c>
      <c r="DG18" s="93">
        <v>0</v>
      </c>
      <c r="DH18" s="93">
        <v>0</v>
      </c>
      <c r="DI18" s="93">
        <v>0</v>
      </c>
    </row>
    <row r="19" spans="1:113" ht="19.5" customHeight="1">
      <c r="A19" s="56" t="s">
        <v>38</v>
      </c>
      <c r="B19" s="56" t="s">
        <v>38</v>
      </c>
      <c r="C19" s="56" t="s">
        <v>38</v>
      </c>
      <c r="D19" s="56" t="s">
        <v>342</v>
      </c>
      <c r="E19" s="92">
        <f t="shared" si="0"/>
        <v>386.75</v>
      </c>
      <c r="F19" s="92">
        <v>386.75</v>
      </c>
      <c r="G19" s="92">
        <v>0</v>
      </c>
      <c r="H19" s="92">
        <v>0</v>
      </c>
      <c r="I19" s="92">
        <v>0</v>
      </c>
      <c r="J19" s="92">
        <v>0</v>
      </c>
      <c r="K19" s="92">
        <v>0</v>
      </c>
      <c r="L19" s="92">
        <v>0</v>
      </c>
      <c r="M19" s="92">
        <v>0</v>
      </c>
      <c r="N19" s="92">
        <v>333.48</v>
      </c>
      <c r="O19" s="93">
        <v>42.32</v>
      </c>
      <c r="P19" s="93">
        <v>10.95</v>
      </c>
      <c r="Q19" s="93">
        <v>0</v>
      </c>
      <c r="R19" s="93">
        <v>0</v>
      </c>
      <c r="S19" s="93">
        <v>0</v>
      </c>
      <c r="T19" s="93">
        <v>0</v>
      </c>
      <c r="U19" s="93">
        <v>0</v>
      </c>
      <c r="V19" s="93">
        <v>0</v>
      </c>
      <c r="W19" s="93">
        <v>0</v>
      </c>
      <c r="X19" s="93">
        <v>0</v>
      </c>
      <c r="Y19" s="93">
        <v>0</v>
      </c>
      <c r="Z19" s="93">
        <v>0</v>
      </c>
      <c r="AA19" s="93">
        <v>0</v>
      </c>
      <c r="AB19" s="93">
        <v>0</v>
      </c>
      <c r="AC19" s="93">
        <v>0</v>
      </c>
      <c r="AD19" s="93">
        <v>0</v>
      </c>
      <c r="AE19" s="93">
        <v>0</v>
      </c>
      <c r="AF19" s="93">
        <v>0</v>
      </c>
      <c r="AG19" s="93">
        <v>0</v>
      </c>
      <c r="AH19" s="93">
        <v>0</v>
      </c>
      <c r="AI19" s="93">
        <v>0</v>
      </c>
      <c r="AJ19" s="93">
        <v>0</v>
      </c>
      <c r="AK19" s="93">
        <v>0</v>
      </c>
      <c r="AL19" s="93">
        <v>0</v>
      </c>
      <c r="AM19" s="93">
        <v>0</v>
      </c>
      <c r="AN19" s="93">
        <v>0</v>
      </c>
      <c r="AO19" s="93">
        <v>0</v>
      </c>
      <c r="AP19" s="93">
        <v>0</v>
      </c>
      <c r="AQ19" s="93">
        <v>0</v>
      </c>
      <c r="AR19" s="93">
        <v>0</v>
      </c>
      <c r="AS19" s="93">
        <v>0</v>
      </c>
      <c r="AT19" s="93">
        <v>0</v>
      </c>
      <c r="AU19" s="93">
        <v>0</v>
      </c>
      <c r="AV19" s="93">
        <v>0</v>
      </c>
      <c r="AW19" s="93">
        <v>0</v>
      </c>
      <c r="AX19" s="93">
        <v>0</v>
      </c>
      <c r="AY19" s="93">
        <v>0</v>
      </c>
      <c r="AZ19" s="93">
        <v>0</v>
      </c>
      <c r="BA19" s="93">
        <v>0</v>
      </c>
      <c r="BB19" s="93">
        <v>0</v>
      </c>
      <c r="BC19" s="93">
        <v>0</v>
      </c>
      <c r="BD19" s="93">
        <v>0</v>
      </c>
      <c r="BE19" s="93">
        <v>0</v>
      </c>
      <c r="BF19" s="93">
        <v>0</v>
      </c>
      <c r="BG19" s="93">
        <v>0</v>
      </c>
      <c r="BH19" s="93">
        <v>0</v>
      </c>
      <c r="BI19" s="93">
        <v>0</v>
      </c>
      <c r="BJ19" s="93">
        <v>0</v>
      </c>
      <c r="BK19" s="93">
        <v>0</v>
      </c>
      <c r="BL19" s="93">
        <v>0</v>
      </c>
      <c r="BM19" s="93">
        <v>0</v>
      </c>
      <c r="BN19" s="93">
        <v>0</v>
      </c>
      <c r="BO19" s="93">
        <v>0</v>
      </c>
      <c r="BP19" s="93">
        <v>0</v>
      </c>
      <c r="BQ19" s="93">
        <v>0</v>
      </c>
      <c r="BR19" s="93">
        <v>0</v>
      </c>
      <c r="BS19" s="93">
        <v>0</v>
      </c>
      <c r="BT19" s="93">
        <v>0</v>
      </c>
      <c r="BU19" s="93">
        <v>0</v>
      </c>
      <c r="BV19" s="93">
        <v>0</v>
      </c>
      <c r="BW19" s="93">
        <v>0</v>
      </c>
      <c r="BX19" s="93">
        <v>0</v>
      </c>
      <c r="BY19" s="93">
        <v>0</v>
      </c>
      <c r="BZ19" s="93">
        <v>0</v>
      </c>
      <c r="CA19" s="93">
        <v>0</v>
      </c>
      <c r="CB19" s="93">
        <v>0</v>
      </c>
      <c r="CC19" s="93">
        <v>0</v>
      </c>
      <c r="CD19" s="93">
        <v>0</v>
      </c>
      <c r="CE19" s="93">
        <v>0</v>
      </c>
      <c r="CF19" s="93">
        <v>0</v>
      </c>
      <c r="CG19" s="93">
        <v>0</v>
      </c>
      <c r="CH19" s="93">
        <v>0</v>
      </c>
      <c r="CI19" s="93">
        <v>0</v>
      </c>
      <c r="CJ19" s="93">
        <v>0</v>
      </c>
      <c r="CK19" s="93">
        <v>0</v>
      </c>
      <c r="CL19" s="93">
        <v>0</v>
      </c>
      <c r="CM19" s="93">
        <v>0</v>
      </c>
      <c r="CN19" s="93">
        <v>0</v>
      </c>
      <c r="CO19" s="93">
        <v>0</v>
      </c>
      <c r="CP19" s="93">
        <v>0</v>
      </c>
      <c r="CQ19" s="93">
        <v>0</v>
      </c>
      <c r="CR19" s="93">
        <v>0</v>
      </c>
      <c r="CS19" s="93">
        <v>0</v>
      </c>
      <c r="CT19" s="93">
        <v>0</v>
      </c>
      <c r="CU19" s="93">
        <v>0</v>
      </c>
      <c r="CV19" s="93">
        <v>0</v>
      </c>
      <c r="CW19" s="93">
        <v>0</v>
      </c>
      <c r="CX19" s="93">
        <v>0</v>
      </c>
      <c r="CY19" s="93">
        <v>0</v>
      </c>
      <c r="CZ19" s="93">
        <v>0</v>
      </c>
      <c r="DA19" s="93">
        <v>0</v>
      </c>
      <c r="DB19" s="93">
        <v>0</v>
      </c>
      <c r="DC19" s="93">
        <v>0</v>
      </c>
      <c r="DD19" s="93">
        <v>0</v>
      </c>
      <c r="DE19" s="93">
        <v>0</v>
      </c>
      <c r="DF19" s="93">
        <v>0</v>
      </c>
      <c r="DG19" s="93">
        <v>0</v>
      </c>
      <c r="DH19" s="93">
        <v>0</v>
      </c>
      <c r="DI19" s="93">
        <v>0</v>
      </c>
    </row>
    <row r="20" spans="1:113" ht="19.5" customHeight="1">
      <c r="A20" s="56" t="s">
        <v>94</v>
      </c>
      <c r="B20" s="56" t="s">
        <v>95</v>
      </c>
      <c r="C20" s="56" t="s">
        <v>91</v>
      </c>
      <c r="D20" s="56" t="s">
        <v>96</v>
      </c>
      <c r="E20" s="92">
        <f t="shared" si="0"/>
        <v>232.35</v>
      </c>
      <c r="F20" s="92">
        <v>232.35</v>
      </c>
      <c r="G20" s="92">
        <v>0</v>
      </c>
      <c r="H20" s="92">
        <v>0</v>
      </c>
      <c r="I20" s="92">
        <v>0</v>
      </c>
      <c r="J20" s="92">
        <v>0</v>
      </c>
      <c r="K20" s="92">
        <v>0</v>
      </c>
      <c r="L20" s="92">
        <v>0</v>
      </c>
      <c r="M20" s="92">
        <v>0</v>
      </c>
      <c r="N20" s="92">
        <v>232.35</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0</v>
      </c>
      <c r="CE20" s="93">
        <v>0</v>
      </c>
      <c r="CF20" s="93">
        <v>0</v>
      </c>
      <c r="CG20" s="93">
        <v>0</v>
      </c>
      <c r="CH20" s="93">
        <v>0</v>
      </c>
      <c r="CI20" s="93">
        <v>0</v>
      </c>
      <c r="CJ20" s="93">
        <v>0</v>
      </c>
      <c r="CK20" s="93">
        <v>0</v>
      </c>
      <c r="CL20" s="93">
        <v>0</v>
      </c>
      <c r="CM20" s="93">
        <v>0</v>
      </c>
      <c r="CN20" s="93">
        <v>0</v>
      </c>
      <c r="CO20" s="93">
        <v>0</v>
      </c>
      <c r="CP20" s="93">
        <v>0</v>
      </c>
      <c r="CQ20" s="93">
        <v>0</v>
      </c>
      <c r="CR20" s="93">
        <v>0</v>
      </c>
      <c r="CS20" s="93">
        <v>0</v>
      </c>
      <c r="CT20" s="93">
        <v>0</v>
      </c>
      <c r="CU20" s="93">
        <v>0</v>
      </c>
      <c r="CV20" s="93">
        <v>0</v>
      </c>
      <c r="CW20" s="93">
        <v>0</v>
      </c>
      <c r="CX20" s="93">
        <v>0</v>
      </c>
      <c r="CY20" s="93">
        <v>0</v>
      </c>
      <c r="CZ20" s="93">
        <v>0</v>
      </c>
      <c r="DA20" s="93">
        <v>0</v>
      </c>
      <c r="DB20" s="93">
        <v>0</v>
      </c>
      <c r="DC20" s="93">
        <v>0</v>
      </c>
      <c r="DD20" s="93">
        <v>0</v>
      </c>
      <c r="DE20" s="93">
        <v>0</v>
      </c>
      <c r="DF20" s="93">
        <v>0</v>
      </c>
      <c r="DG20" s="93">
        <v>0</v>
      </c>
      <c r="DH20" s="93">
        <v>0</v>
      </c>
      <c r="DI20" s="93">
        <v>0</v>
      </c>
    </row>
    <row r="21" spans="1:113" ht="19.5" customHeight="1">
      <c r="A21" s="56" t="s">
        <v>94</v>
      </c>
      <c r="B21" s="56" t="s">
        <v>95</v>
      </c>
      <c r="C21" s="56" t="s">
        <v>99</v>
      </c>
      <c r="D21" s="56" t="s">
        <v>124</v>
      </c>
      <c r="E21" s="92">
        <f t="shared" si="0"/>
        <v>112.08</v>
      </c>
      <c r="F21" s="92">
        <v>112.08</v>
      </c>
      <c r="G21" s="92">
        <v>0</v>
      </c>
      <c r="H21" s="92">
        <v>0</v>
      </c>
      <c r="I21" s="92">
        <v>0</v>
      </c>
      <c r="J21" s="92">
        <v>0</v>
      </c>
      <c r="K21" s="92">
        <v>0</v>
      </c>
      <c r="L21" s="92">
        <v>0</v>
      </c>
      <c r="M21" s="92">
        <v>0</v>
      </c>
      <c r="N21" s="92">
        <v>101.13</v>
      </c>
      <c r="O21" s="93">
        <v>0</v>
      </c>
      <c r="P21" s="93">
        <v>10.95</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3">
        <v>0</v>
      </c>
      <c r="BB21" s="93">
        <v>0</v>
      </c>
      <c r="BC21" s="93">
        <v>0</v>
      </c>
      <c r="BD21" s="93">
        <v>0</v>
      </c>
      <c r="BE21" s="93">
        <v>0</v>
      </c>
      <c r="BF21" s="93">
        <v>0</v>
      </c>
      <c r="BG21" s="93">
        <v>0</v>
      </c>
      <c r="BH21" s="93">
        <v>0</v>
      </c>
      <c r="BI21" s="93">
        <v>0</v>
      </c>
      <c r="BJ21" s="93">
        <v>0</v>
      </c>
      <c r="BK21" s="93">
        <v>0</v>
      </c>
      <c r="BL21" s="93">
        <v>0</v>
      </c>
      <c r="BM21" s="93">
        <v>0</v>
      </c>
      <c r="BN21" s="93">
        <v>0</v>
      </c>
      <c r="BO21" s="93">
        <v>0</v>
      </c>
      <c r="BP21" s="93">
        <v>0</v>
      </c>
      <c r="BQ21" s="93">
        <v>0</v>
      </c>
      <c r="BR21" s="93">
        <v>0</v>
      </c>
      <c r="BS21" s="93">
        <v>0</v>
      </c>
      <c r="BT21" s="93">
        <v>0</v>
      </c>
      <c r="BU21" s="93">
        <v>0</v>
      </c>
      <c r="BV21" s="93">
        <v>0</v>
      </c>
      <c r="BW21" s="93">
        <v>0</v>
      </c>
      <c r="BX21" s="93">
        <v>0</v>
      </c>
      <c r="BY21" s="93">
        <v>0</v>
      </c>
      <c r="BZ21" s="93">
        <v>0</v>
      </c>
      <c r="CA21" s="93">
        <v>0</v>
      </c>
      <c r="CB21" s="93">
        <v>0</v>
      </c>
      <c r="CC21" s="93">
        <v>0</v>
      </c>
      <c r="CD21" s="93">
        <v>0</v>
      </c>
      <c r="CE21" s="93">
        <v>0</v>
      </c>
      <c r="CF21" s="93">
        <v>0</v>
      </c>
      <c r="CG21" s="93">
        <v>0</v>
      </c>
      <c r="CH21" s="93">
        <v>0</v>
      </c>
      <c r="CI21" s="93">
        <v>0</v>
      </c>
      <c r="CJ21" s="93">
        <v>0</v>
      </c>
      <c r="CK21" s="93">
        <v>0</v>
      </c>
      <c r="CL21" s="93">
        <v>0</v>
      </c>
      <c r="CM21" s="93">
        <v>0</v>
      </c>
      <c r="CN21" s="93">
        <v>0</v>
      </c>
      <c r="CO21" s="93">
        <v>0</v>
      </c>
      <c r="CP21" s="93">
        <v>0</v>
      </c>
      <c r="CQ21" s="93">
        <v>0</v>
      </c>
      <c r="CR21" s="93">
        <v>0</v>
      </c>
      <c r="CS21" s="93">
        <v>0</v>
      </c>
      <c r="CT21" s="93">
        <v>0</v>
      </c>
      <c r="CU21" s="93">
        <v>0</v>
      </c>
      <c r="CV21" s="93">
        <v>0</v>
      </c>
      <c r="CW21" s="93">
        <v>0</v>
      </c>
      <c r="CX21" s="93">
        <v>0</v>
      </c>
      <c r="CY21" s="93">
        <v>0</v>
      </c>
      <c r="CZ21" s="93">
        <v>0</v>
      </c>
      <c r="DA21" s="93">
        <v>0</v>
      </c>
      <c r="DB21" s="93">
        <v>0</v>
      </c>
      <c r="DC21" s="93">
        <v>0</v>
      </c>
      <c r="DD21" s="93">
        <v>0</v>
      </c>
      <c r="DE21" s="93">
        <v>0</v>
      </c>
      <c r="DF21" s="93">
        <v>0</v>
      </c>
      <c r="DG21" s="93">
        <v>0</v>
      </c>
      <c r="DH21" s="93">
        <v>0</v>
      </c>
      <c r="DI21" s="93">
        <v>0</v>
      </c>
    </row>
    <row r="22" spans="1:113" ht="19.5" customHeight="1">
      <c r="A22" s="56" t="s">
        <v>94</v>
      </c>
      <c r="B22" s="56" t="s">
        <v>95</v>
      </c>
      <c r="C22" s="56" t="s">
        <v>86</v>
      </c>
      <c r="D22" s="56" t="s">
        <v>97</v>
      </c>
      <c r="E22" s="92">
        <f t="shared" si="0"/>
        <v>42.32</v>
      </c>
      <c r="F22" s="92">
        <v>42.32</v>
      </c>
      <c r="G22" s="92">
        <v>0</v>
      </c>
      <c r="H22" s="92">
        <v>0</v>
      </c>
      <c r="I22" s="92">
        <v>0</v>
      </c>
      <c r="J22" s="92">
        <v>0</v>
      </c>
      <c r="K22" s="92">
        <v>0</v>
      </c>
      <c r="L22" s="92">
        <v>0</v>
      </c>
      <c r="M22" s="92">
        <v>0</v>
      </c>
      <c r="N22" s="92">
        <v>0</v>
      </c>
      <c r="O22" s="93">
        <v>42.32</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3">
        <v>0</v>
      </c>
      <c r="CO22" s="93">
        <v>0</v>
      </c>
      <c r="CP22" s="93">
        <v>0</v>
      </c>
      <c r="CQ22" s="93">
        <v>0</v>
      </c>
      <c r="CR22" s="93">
        <v>0</v>
      </c>
      <c r="CS22" s="93">
        <v>0</v>
      </c>
      <c r="CT22" s="93">
        <v>0</v>
      </c>
      <c r="CU22" s="93">
        <v>0</v>
      </c>
      <c r="CV22" s="93">
        <v>0</v>
      </c>
      <c r="CW22" s="93">
        <v>0</v>
      </c>
      <c r="CX22" s="93">
        <v>0</v>
      </c>
      <c r="CY22" s="93">
        <v>0</v>
      </c>
      <c r="CZ22" s="93">
        <v>0</v>
      </c>
      <c r="DA22" s="93">
        <v>0</v>
      </c>
      <c r="DB22" s="93">
        <v>0</v>
      </c>
      <c r="DC22" s="93">
        <v>0</v>
      </c>
      <c r="DD22" s="93">
        <v>0</v>
      </c>
      <c r="DE22" s="93">
        <v>0</v>
      </c>
      <c r="DF22" s="93">
        <v>0</v>
      </c>
      <c r="DG22" s="93">
        <v>0</v>
      </c>
      <c r="DH22" s="93">
        <v>0</v>
      </c>
      <c r="DI22" s="93">
        <v>0</v>
      </c>
    </row>
    <row r="23" spans="1:113" ht="19.5" customHeight="1">
      <c r="A23" s="56" t="s">
        <v>38</v>
      </c>
      <c r="B23" s="56" t="s">
        <v>38</v>
      </c>
      <c r="C23" s="56" t="s">
        <v>38</v>
      </c>
      <c r="D23" s="56" t="s">
        <v>343</v>
      </c>
      <c r="E23" s="92">
        <f t="shared" si="0"/>
        <v>654.8</v>
      </c>
      <c r="F23" s="92">
        <v>654.8</v>
      </c>
      <c r="G23" s="92">
        <v>0</v>
      </c>
      <c r="H23" s="92">
        <v>223.88</v>
      </c>
      <c r="I23" s="92">
        <v>0</v>
      </c>
      <c r="J23" s="92">
        <v>0</v>
      </c>
      <c r="K23" s="92">
        <v>0</v>
      </c>
      <c r="L23" s="92">
        <v>0</v>
      </c>
      <c r="M23" s="92">
        <v>0</v>
      </c>
      <c r="N23" s="92">
        <v>0</v>
      </c>
      <c r="O23" s="93">
        <v>0</v>
      </c>
      <c r="P23" s="93">
        <v>0</v>
      </c>
      <c r="Q23" s="93">
        <v>430.92</v>
      </c>
      <c r="R23" s="93">
        <v>0</v>
      </c>
      <c r="S23" s="93">
        <v>0</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v>0</v>
      </c>
      <c r="AQ23" s="93">
        <v>0</v>
      </c>
      <c r="AR23" s="93">
        <v>0</v>
      </c>
      <c r="AS23" s="93">
        <v>0</v>
      </c>
      <c r="AT23" s="93">
        <v>0</v>
      </c>
      <c r="AU23" s="93">
        <v>0</v>
      </c>
      <c r="AV23" s="93">
        <v>0</v>
      </c>
      <c r="AW23" s="93">
        <v>0</v>
      </c>
      <c r="AX23" s="93">
        <v>0</v>
      </c>
      <c r="AY23" s="93">
        <v>0</v>
      </c>
      <c r="AZ23" s="93">
        <v>0</v>
      </c>
      <c r="BA23" s="93">
        <v>0</v>
      </c>
      <c r="BB23" s="93">
        <v>0</v>
      </c>
      <c r="BC23" s="93">
        <v>0</v>
      </c>
      <c r="BD23" s="93">
        <v>0</v>
      </c>
      <c r="BE23" s="93">
        <v>0</v>
      </c>
      <c r="BF23" s="93">
        <v>0</v>
      </c>
      <c r="BG23" s="93">
        <v>0</v>
      </c>
      <c r="BH23" s="93">
        <v>0</v>
      </c>
      <c r="BI23" s="93">
        <v>0</v>
      </c>
      <c r="BJ23" s="93">
        <v>0</v>
      </c>
      <c r="BK23" s="93">
        <v>0</v>
      </c>
      <c r="BL23" s="93">
        <v>0</v>
      </c>
      <c r="BM23" s="93">
        <v>0</v>
      </c>
      <c r="BN23" s="93">
        <v>0</v>
      </c>
      <c r="BO23" s="93">
        <v>0</v>
      </c>
      <c r="BP23" s="93">
        <v>0</v>
      </c>
      <c r="BQ23" s="93">
        <v>0</v>
      </c>
      <c r="BR23" s="93">
        <v>0</v>
      </c>
      <c r="BS23" s="93">
        <v>0</v>
      </c>
      <c r="BT23" s="93">
        <v>0</v>
      </c>
      <c r="BU23" s="93">
        <v>0</v>
      </c>
      <c r="BV23" s="93">
        <v>0</v>
      </c>
      <c r="BW23" s="93">
        <v>0</v>
      </c>
      <c r="BX23" s="93">
        <v>0</v>
      </c>
      <c r="BY23" s="93">
        <v>0</v>
      </c>
      <c r="BZ23" s="93">
        <v>0</v>
      </c>
      <c r="CA23" s="93">
        <v>0</v>
      </c>
      <c r="CB23" s="93">
        <v>0</v>
      </c>
      <c r="CC23" s="93">
        <v>0</v>
      </c>
      <c r="CD23" s="93">
        <v>0</v>
      </c>
      <c r="CE23" s="93">
        <v>0</v>
      </c>
      <c r="CF23" s="93">
        <v>0</v>
      </c>
      <c r="CG23" s="93">
        <v>0</v>
      </c>
      <c r="CH23" s="93">
        <v>0</v>
      </c>
      <c r="CI23" s="93">
        <v>0</v>
      </c>
      <c r="CJ23" s="93">
        <v>0</v>
      </c>
      <c r="CK23" s="93">
        <v>0</v>
      </c>
      <c r="CL23" s="93">
        <v>0</v>
      </c>
      <c r="CM23" s="93">
        <v>0</v>
      </c>
      <c r="CN23" s="93">
        <v>0</v>
      </c>
      <c r="CO23" s="93">
        <v>0</v>
      </c>
      <c r="CP23" s="93">
        <v>0</v>
      </c>
      <c r="CQ23" s="93">
        <v>0</v>
      </c>
      <c r="CR23" s="93">
        <v>0</v>
      </c>
      <c r="CS23" s="93">
        <v>0</v>
      </c>
      <c r="CT23" s="93">
        <v>0</v>
      </c>
      <c r="CU23" s="93">
        <v>0</v>
      </c>
      <c r="CV23" s="93">
        <v>0</v>
      </c>
      <c r="CW23" s="93">
        <v>0</v>
      </c>
      <c r="CX23" s="93">
        <v>0</v>
      </c>
      <c r="CY23" s="93">
        <v>0</v>
      </c>
      <c r="CZ23" s="93">
        <v>0</v>
      </c>
      <c r="DA23" s="93">
        <v>0</v>
      </c>
      <c r="DB23" s="93">
        <v>0</v>
      </c>
      <c r="DC23" s="93">
        <v>0</v>
      </c>
      <c r="DD23" s="93">
        <v>0</v>
      </c>
      <c r="DE23" s="93">
        <v>0</v>
      </c>
      <c r="DF23" s="93">
        <v>0</v>
      </c>
      <c r="DG23" s="93">
        <v>0</v>
      </c>
      <c r="DH23" s="93">
        <v>0</v>
      </c>
      <c r="DI23" s="93">
        <v>0</v>
      </c>
    </row>
    <row r="24" spans="1:113" ht="19.5" customHeight="1">
      <c r="A24" s="56" t="s">
        <v>38</v>
      </c>
      <c r="B24" s="56" t="s">
        <v>38</v>
      </c>
      <c r="C24" s="56" t="s">
        <v>38</v>
      </c>
      <c r="D24" s="56" t="s">
        <v>344</v>
      </c>
      <c r="E24" s="92">
        <f t="shared" si="0"/>
        <v>654.8</v>
      </c>
      <c r="F24" s="92">
        <v>654.8</v>
      </c>
      <c r="G24" s="92">
        <v>0</v>
      </c>
      <c r="H24" s="92">
        <v>223.88</v>
      </c>
      <c r="I24" s="92">
        <v>0</v>
      </c>
      <c r="J24" s="92">
        <v>0</v>
      </c>
      <c r="K24" s="92">
        <v>0</v>
      </c>
      <c r="L24" s="92">
        <v>0</v>
      </c>
      <c r="M24" s="92">
        <v>0</v>
      </c>
      <c r="N24" s="92">
        <v>0</v>
      </c>
      <c r="O24" s="93">
        <v>0</v>
      </c>
      <c r="P24" s="93">
        <v>0</v>
      </c>
      <c r="Q24" s="93">
        <v>430.92</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0</v>
      </c>
      <c r="CD24" s="93">
        <v>0</v>
      </c>
      <c r="CE24" s="93">
        <v>0</v>
      </c>
      <c r="CF24" s="93">
        <v>0</v>
      </c>
      <c r="CG24" s="93">
        <v>0</v>
      </c>
      <c r="CH24" s="93">
        <v>0</v>
      </c>
      <c r="CI24" s="93">
        <v>0</v>
      </c>
      <c r="CJ24" s="93">
        <v>0</v>
      </c>
      <c r="CK24" s="93">
        <v>0</v>
      </c>
      <c r="CL24" s="93">
        <v>0</v>
      </c>
      <c r="CM24" s="93">
        <v>0</v>
      </c>
      <c r="CN24" s="93">
        <v>0</v>
      </c>
      <c r="CO24" s="93">
        <v>0</v>
      </c>
      <c r="CP24" s="93">
        <v>0</v>
      </c>
      <c r="CQ24" s="93">
        <v>0</v>
      </c>
      <c r="CR24" s="93">
        <v>0</v>
      </c>
      <c r="CS24" s="93">
        <v>0</v>
      </c>
      <c r="CT24" s="93">
        <v>0</v>
      </c>
      <c r="CU24" s="93">
        <v>0</v>
      </c>
      <c r="CV24" s="93">
        <v>0</v>
      </c>
      <c r="CW24" s="93">
        <v>0</v>
      </c>
      <c r="CX24" s="93">
        <v>0</v>
      </c>
      <c r="CY24" s="93">
        <v>0</v>
      </c>
      <c r="CZ24" s="93">
        <v>0</v>
      </c>
      <c r="DA24" s="93">
        <v>0</v>
      </c>
      <c r="DB24" s="93">
        <v>0</v>
      </c>
      <c r="DC24" s="93">
        <v>0</v>
      </c>
      <c r="DD24" s="93">
        <v>0</v>
      </c>
      <c r="DE24" s="93">
        <v>0</v>
      </c>
      <c r="DF24" s="93">
        <v>0</v>
      </c>
      <c r="DG24" s="93">
        <v>0</v>
      </c>
      <c r="DH24" s="93">
        <v>0</v>
      </c>
      <c r="DI24" s="93">
        <v>0</v>
      </c>
    </row>
    <row r="25" spans="1:113" ht="19.5" customHeight="1">
      <c r="A25" s="56" t="s">
        <v>98</v>
      </c>
      <c r="B25" s="56" t="s">
        <v>99</v>
      </c>
      <c r="C25" s="56" t="s">
        <v>91</v>
      </c>
      <c r="D25" s="56" t="s">
        <v>100</v>
      </c>
      <c r="E25" s="92">
        <f t="shared" si="0"/>
        <v>430.92</v>
      </c>
      <c r="F25" s="92">
        <v>430.92</v>
      </c>
      <c r="G25" s="92">
        <v>0</v>
      </c>
      <c r="H25" s="92">
        <v>0</v>
      </c>
      <c r="I25" s="92">
        <v>0</v>
      </c>
      <c r="J25" s="92">
        <v>0</v>
      </c>
      <c r="K25" s="92">
        <v>0</v>
      </c>
      <c r="L25" s="92">
        <v>0</v>
      </c>
      <c r="M25" s="92">
        <v>0</v>
      </c>
      <c r="N25" s="92">
        <v>0</v>
      </c>
      <c r="O25" s="93">
        <v>0</v>
      </c>
      <c r="P25" s="93">
        <v>0</v>
      </c>
      <c r="Q25" s="93">
        <v>430.92</v>
      </c>
      <c r="R25" s="93">
        <v>0</v>
      </c>
      <c r="S25" s="93">
        <v>0</v>
      </c>
      <c r="T25" s="93">
        <v>0</v>
      </c>
      <c r="U25" s="93">
        <v>0</v>
      </c>
      <c r="V25" s="93">
        <v>0</v>
      </c>
      <c r="W25" s="93">
        <v>0</v>
      </c>
      <c r="X25" s="93">
        <v>0</v>
      </c>
      <c r="Y25" s="93">
        <v>0</v>
      </c>
      <c r="Z25" s="93">
        <v>0</v>
      </c>
      <c r="AA25" s="93">
        <v>0</v>
      </c>
      <c r="AB25" s="93">
        <v>0</v>
      </c>
      <c r="AC25" s="93">
        <v>0</v>
      </c>
      <c r="AD25" s="93">
        <v>0</v>
      </c>
      <c r="AE25" s="93">
        <v>0</v>
      </c>
      <c r="AF25" s="93">
        <v>0</v>
      </c>
      <c r="AG25" s="93">
        <v>0</v>
      </c>
      <c r="AH25" s="93">
        <v>0</v>
      </c>
      <c r="AI25" s="93">
        <v>0</v>
      </c>
      <c r="AJ25" s="93">
        <v>0</v>
      </c>
      <c r="AK25" s="93">
        <v>0</v>
      </c>
      <c r="AL25" s="93">
        <v>0</v>
      </c>
      <c r="AM25" s="93">
        <v>0</v>
      </c>
      <c r="AN25" s="93">
        <v>0</v>
      </c>
      <c r="AO25" s="93">
        <v>0</v>
      </c>
      <c r="AP25" s="93">
        <v>0</v>
      </c>
      <c r="AQ25" s="93">
        <v>0</v>
      </c>
      <c r="AR25" s="93">
        <v>0</v>
      </c>
      <c r="AS25" s="93">
        <v>0</v>
      </c>
      <c r="AT25" s="93">
        <v>0</v>
      </c>
      <c r="AU25" s="93">
        <v>0</v>
      </c>
      <c r="AV25" s="93">
        <v>0</v>
      </c>
      <c r="AW25" s="93">
        <v>0</v>
      </c>
      <c r="AX25" s="93">
        <v>0</v>
      </c>
      <c r="AY25" s="93">
        <v>0</v>
      </c>
      <c r="AZ25" s="93">
        <v>0</v>
      </c>
      <c r="BA25" s="93">
        <v>0</v>
      </c>
      <c r="BB25" s="93">
        <v>0</v>
      </c>
      <c r="BC25" s="93">
        <v>0</v>
      </c>
      <c r="BD25" s="93">
        <v>0</v>
      </c>
      <c r="BE25" s="93">
        <v>0</v>
      </c>
      <c r="BF25" s="93">
        <v>0</v>
      </c>
      <c r="BG25" s="93">
        <v>0</v>
      </c>
      <c r="BH25" s="93">
        <v>0</v>
      </c>
      <c r="BI25" s="93">
        <v>0</v>
      </c>
      <c r="BJ25" s="93">
        <v>0</v>
      </c>
      <c r="BK25" s="93">
        <v>0</v>
      </c>
      <c r="BL25" s="93">
        <v>0</v>
      </c>
      <c r="BM25" s="93">
        <v>0</v>
      </c>
      <c r="BN25" s="93">
        <v>0</v>
      </c>
      <c r="BO25" s="93">
        <v>0</v>
      </c>
      <c r="BP25" s="93">
        <v>0</v>
      </c>
      <c r="BQ25" s="93">
        <v>0</v>
      </c>
      <c r="BR25" s="93">
        <v>0</v>
      </c>
      <c r="BS25" s="93">
        <v>0</v>
      </c>
      <c r="BT25" s="93">
        <v>0</v>
      </c>
      <c r="BU25" s="93">
        <v>0</v>
      </c>
      <c r="BV25" s="93">
        <v>0</v>
      </c>
      <c r="BW25" s="93">
        <v>0</v>
      </c>
      <c r="BX25" s="93">
        <v>0</v>
      </c>
      <c r="BY25" s="93">
        <v>0</v>
      </c>
      <c r="BZ25" s="93">
        <v>0</v>
      </c>
      <c r="CA25" s="93">
        <v>0</v>
      </c>
      <c r="CB25" s="93">
        <v>0</v>
      </c>
      <c r="CC25" s="93">
        <v>0</v>
      </c>
      <c r="CD25" s="93">
        <v>0</v>
      </c>
      <c r="CE25" s="93">
        <v>0</v>
      </c>
      <c r="CF25" s="93">
        <v>0</v>
      </c>
      <c r="CG25" s="93">
        <v>0</v>
      </c>
      <c r="CH25" s="93">
        <v>0</v>
      </c>
      <c r="CI25" s="93">
        <v>0</v>
      </c>
      <c r="CJ25" s="93">
        <v>0</v>
      </c>
      <c r="CK25" s="93">
        <v>0</v>
      </c>
      <c r="CL25" s="93">
        <v>0</v>
      </c>
      <c r="CM25" s="93">
        <v>0</v>
      </c>
      <c r="CN25" s="93">
        <v>0</v>
      </c>
      <c r="CO25" s="93">
        <v>0</v>
      </c>
      <c r="CP25" s="93">
        <v>0</v>
      </c>
      <c r="CQ25" s="93">
        <v>0</v>
      </c>
      <c r="CR25" s="93">
        <v>0</v>
      </c>
      <c r="CS25" s="93">
        <v>0</v>
      </c>
      <c r="CT25" s="93">
        <v>0</v>
      </c>
      <c r="CU25" s="93">
        <v>0</v>
      </c>
      <c r="CV25" s="93">
        <v>0</v>
      </c>
      <c r="CW25" s="93">
        <v>0</v>
      </c>
      <c r="CX25" s="93">
        <v>0</v>
      </c>
      <c r="CY25" s="93">
        <v>0</v>
      </c>
      <c r="CZ25" s="93">
        <v>0</v>
      </c>
      <c r="DA25" s="93">
        <v>0</v>
      </c>
      <c r="DB25" s="93">
        <v>0</v>
      </c>
      <c r="DC25" s="93">
        <v>0</v>
      </c>
      <c r="DD25" s="93">
        <v>0</v>
      </c>
      <c r="DE25" s="93">
        <v>0</v>
      </c>
      <c r="DF25" s="93">
        <v>0</v>
      </c>
      <c r="DG25" s="93">
        <v>0</v>
      </c>
      <c r="DH25" s="93">
        <v>0</v>
      </c>
      <c r="DI25" s="93">
        <v>0</v>
      </c>
    </row>
    <row r="26" spans="1:113" ht="19.5" customHeight="1">
      <c r="A26" s="56" t="s">
        <v>98</v>
      </c>
      <c r="B26" s="56" t="s">
        <v>99</v>
      </c>
      <c r="C26" s="56" t="s">
        <v>86</v>
      </c>
      <c r="D26" s="56" t="s">
        <v>101</v>
      </c>
      <c r="E26" s="92">
        <f t="shared" si="0"/>
        <v>223.88</v>
      </c>
      <c r="F26" s="92">
        <v>223.88</v>
      </c>
      <c r="G26" s="92">
        <v>0</v>
      </c>
      <c r="H26" s="92">
        <v>223.88</v>
      </c>
      <c r="I26" s="92">
        <v>0</v>
      </c>
      <c r="J26" s="92">
        <v>0</v>
      </c>
      <c r="K26" s="92">
        <v>0</v>
      </c>
      <c r="L26" s="92">
        <v>0</v>
      </c>
      <c r="M26" s="92">
        <v>0</v>
      </c>
      <c r="N26" s="92">
        <v>0</v>
      </c>
      <c r="O26" s="93">
        <v>0</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0</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0</v>
      </c>
      <c r="CC26" s="93">
        <v>0</v>
      </c>
      <c r="CD26" s="93">
        <v>0</v>
      </c>
      <c r="CE26" s="93">
        <v>0</v>
      </c>
      <c r="CF26" s="93">
        <v>0</v>
      </c>
      <c r="CG26" s="93">
        <v>0</v>
      </c>
      <c r="CH26" s="93">
        <v>0</v>
      </c>
      <c r="CI26" s="93">
        <v>0</v>
      </c>
      <c r="CJ26" s="93">
        <v>0</v>
      </c>
      <c r="CK26" s="93">
        <v>0</v>
      </c>
      <c r="CL26" s="93">
        <v>0</v>
      </c>
      <c r="CM26" s="93">
        <v>0</v>
      </c>
      <c r="CN26" s="93">
        <v>0</v>
      </c>
      <c r="CO26" s="93">
        <v>0</v>
      </c>
      <c r="CP26" s="93">
        <v>0</v>
      </c>
      <c r="CQ26" s="93">
        <v>0</v>
      </c>
      <c r="CR26" s="93">
        <v>0</v>
      </c>
      <c r="CS26" s="93">
        <v>0</v>
      </c>
      <c r="CT26" s="93">
        <v>0</v>
      </c>
      <c r="CU26" s="93">
        <v>0</v>
      </c>
      <c r="CV26" s="93">
        <v>0</v>
      </c>
      <c r="CW26" s="93">
        <v>0</v>
      </c>
      <c r="CX26" s="93">
        <v>0</v>
      </c>
      <c r="CY26" s="93">
        <v>0</v>
      </c>
      <c r="CZ26" s="93">
        <v>0</v>
      </c>
      <c r="DA26" s="93">
        <v>0</v>
      </c>
      <c r="DB26" s="93">
        <v>0</v>
      </c>
      <c r="DC26" s="93">
        <v>0</v>
      </c>
      <c r="DD26" s="93">
        <v>0</v>
      </c>
      <c r="DE26" s="93">
        <v>0</v>
      </c>
      <c r="DF26" s="93">
        <v>0</v>
      </c>
      <c r="DG26" s="93">
        <v>0</v>
      </c>
      <c r="DH26" s="93">
        <v>0</v>
      </c>
      <c r="DI26" s="93">
        <v>0</v>
      </c>
    </row>
    <row r="27" spans="1:113" ht="19.5" customHeight="1">
      <c r="A27" s="56" t="s">
        <v>38</v>
      </c>
      <c r="B27" s="56" t="s">
        <v>38</v>
      </c>
      <c r="C27" s="56" t="s">
        <v>38</v>
      </c>
      <c r="D27" s="56" t="s">
        <v>345</v>
      </c>
      <c r="E27" s="92">
        <f t="shared" si="0"/>
        <v>16208.119999999999</v>
      </c>
      <c r="F27" s="92">
        <v>3315.16</v>
      </c>
      <c r="G27" s="92">
        <v>1823.65</v>
      </c>
      <c r="H27" s="92">
        <v>877</v>
      </c>
      <c r="I27" s="92">
        <v>82.06</v>
      </c>
      <c r="J27" s="92">
        <v>0</v>
      </c>
      <c r="K27" s="92">
        <v>330.75</v>
      </c>
      <c r="L27" s="92">
        <v>0</v>
      </c>
      <c r="M27" s="92">
        <v>0</v>
      </c>
      <c r="N27" s="92">
        <v>0</v>
      </c>
      <c r="O27" s="93">
        <v>0</v>
      </c>
      <c r="P27" s="93">
        <v>9.96</v>
      </c>
      <c r="Q27" s="93">
        <v>0</v>
      </c>
      <c r="R27" s="93">
        <v>0</v>
      </c>
      <c r="S27" s="93">
        <v>191.74</v>
      </c>
      <c r="T27" s="93">
        <v>11838.14</v>
      </c>
      <c r="U27" s="93">
        <v>219.35</v>
      </c>
      <c r="V27" s="93">
        <v>104.05</v>
      </c>
      <c r="W27" s="93">
        <v>102.1</v>
      </c>
      <c r="X27" s="93">
        <v>2.72</v>
      </c>
      <c r="Y27" s="93">
        <v>3.4</v>
      </c>
      <c r="Z27" s="93">
        <v>86.2</v>
      </c>
      <c r="AA27" s="93">
        <v>106</v>
      </c>
      <c r="AB27" s="93">
        <v>0</v>
      </c>
      <c r="AC27" s="93">
        <v>687.6</v>
      </c>
      <c r="AD27" s="93">
        <v>837.95</v>
      </c>
      <c r="AE27" s="93">
        <v>0</v>
      </c>
      <c r="AF27" s="93">
        <v>766.2</v>
      </c>
      <c r="AG27" s="93">
        <v>216.15</v>
      </c>
      <c r="AH27" s="93">
        <v>255</v>
      </c>
      <c r="AI27" s="93">
        <v>86.4</v>
      </c>
      <c r="AJ27" s="93">
        <v>25.3</v>
      </c>
      <c r="AK27" s="93">
        <v>71.5</v>
      </c>
      <c r="AL27" s="93">
        <v>0</v>
      </c>
      <c r="AM27" s="93">
        <v>0</v>
      </c>
      <c r="AN27" s="93">
        <v>1051.47</v>
      </c>
      <c r="AO27" s="93">
        <v>3483.73</v>
      </c>
      <c r="AP27" s="93">
        <v>72.47</v>
      </c>
      <c r="AQ27" s="93">
        <v>53.25</v>
      </c>
      <c r="AR27" s="93">
        <v>235.9</v>
      </c>
      <c r="AS27" s="93">
        <v>272.45</v>
      </c>
      <c r="AT27" s="93">
        <v>0</v>
      </c>
      <c r="AU27" s="93">
        <v>3098.95</v>
      </c>
      <c r="AV27" s="93">
        <v>0.52</v>
      </c>
      <c r="AW27" s="93">
        <v>0</v>
      </c>
      <c r="AX27" s="93">
        <v>0</v>
      </c>
      <c r="AY27" s="93">
        <v>0</v>
      </c>
      <c r="AZ27" s="93">
        <v>0</v>
      </c>
      <c r="BA27" s="93">
        <v>0</v>
      </c>
      <c r="BB27" s="93">
        <v>0</v>
      </c>
      <c r="BC27" s="93">
        <v>0</v>
      </c>
      <c r="BD27" s="93">
        <v>0</v>
      </c>
      <c r="BE27" s="93">
        <v>0.52</v>
      </c>
      <c r="BF27" s="93">
        <v>0</v>
      </c>
      <c r="BG27" s="93">
        <v>0</v>
      </c>
      <c r="BH27" s="93">
        <v>0</v>
      </c>
      <c r="BI27" s="93">
        <v>0</v>
      </c>
      <c r="BJ27" s="93">
        <v>0</v>
      </c>
      <c r="BK27" s="93">
        <v>0</v>
      </c>
      <c r="BL27" s="93">
        <v>0</v>
      </c>
      <c r="BM27" s="93">
        <v>0</v>
      </c>
      <c r="BN27" s="93">
        <v>0</v>
      </c>
      <c r="BO27" s="93">
        <v>0</v>
      </c>
      <c r="BP27" s="93">
        <v>0</v>
      </c>
      <c r="BQ27" s="93">
        <v>0</v>
      </c>
      <c r="BR27" s="93">
        <v>0</v>
      </c>
      <c r="BS27" s="93">
        <v>0</v>
      </c>
      <c r="BT27" s="93">
        <v>0</v>
      </c>
      <c r="BU27" s="93">
        <v>0</v>
      </c>
      <c r="BV27" s="93">
        <v>0</v>
      </c>
      <c r="BW27" s="93">
        <v>0</v>
      </c>
      <c r="BX27" s="93">
        <v>0</v>
      </c>
      <c r="BY27" s="93">
        <v>0</v>
      </c>
      <c r="BZ27" s="93">
        <v>1054.3</v>
      </c>
      <c r="CA27" s="93">
        <v>0</v>
      </c>
      <c r="CB27" s="93">
        <v>78.84</v>
      </c>
      <c r="CC27" s="93">
        <v>962.9</v>
      </c>
      <c r="CD27" s="93">
        <v>0</v>
      </c>
      <c r="CE27" s="93">
        <v>0</v>
      </c>
      <c r="CF27" s="93">
        <v>0.36</v>
      </c>
      <c r="CG27" s="93">
        <v>0</v>
      </c>
      <c r="CH27" s="93">
        <v>0</v>
      </c>
      <c r="CI27" s="93">
        <v>0</v>
      </c>
      <c r="CJ27" s="93">
        <v>0</v>
      </c>
      <c r="CK27" s="93">
        <v>0</v>
      </c>
      <c r="CL27" s="93">
        <v>0</v>
      </c>
      <c r="CM27" s="93">
        <v>0</v>
      </c>
      <c r="CN27" s="93">
        <v>0</v>
      </c>
      <c r="CO27" s="93">
        <v>0</v>
      </c>
      <c r="CP27" s="93">
        <v>0</v>
      </c>
      <c r="CQ27" s="93">
        <v>12.2</v>
      </c>
      <c r="CR27" s="93">
        <v>0</v>
      </c>
      <c r="CS27" s="93">
        <v>0</v>
      </c>
      <c r="CT27" s="93">
        <v>0</v>
      </c>
      <c r="CU27" s="93">
        <v>0</v>
      </c>
      <c r="CV27" s="93">
        <v>0</v>
      </c>
      <c r="CW27" s="93">
        <v>0</v>
      </c>
      <c r="CX27" s="93">
        <v>0</v>
      </c>
      <c r="CY27" s="93">
        <v>0</v>
      </c>
      <c r="CZ27" s="93">
        <v>0</v>
      </c>
      <c r="DA27" s="93">
        <v>0</v>
      </c>
      <c r="DB27" s="93">
        <v>0</v>
      </c>
      <c r="DC27" s="93">
        <v>0</v>
      </c>
      <c r="DD27" s="93">
        <v>0</v>
      </c>
      <c r="DE27" s="93">
        <v>0</v>
      </c>
      <c r="DF27" s="93">
        <v>0</v>
      </c>
      <c r="DG27" s="93">
        <v>0</v>
      </c>
      <c r="DH27" s="93">
        <v>0</v>
      </c>
      <c r="DI27" s="93">
        <v>0</v>
      </c>
    </row>
    <row r="28" spans="1:113" ht="19.5" customHeight="1">
      <c r="A28" s="56" t="s">
        <v>38</v>
      </c>
      <c r="B28" s="56" t="s">
        <v>38</v>
      </c>
      <c r="C28" s="56" t="s">
        <v>38</v>
      </c>
      <c r="D28" s="56" t="s">
        <v>346</v>
      </c>
      <c r="E28" s="92">
        <f t="shared" si="0"/>
        <v>16208.119999999999</v>
      </c>
      <c r="F28" s="92">
        <v>3315.16</v>
      </c>
      <c r="G28" s="92">
        <v>1823.65</v>
      </c>
      <c r="H28" s="92">
        <v>877</v>
      </c>
      <c r="I28" s="92">
        <v>82.06</v>
      </c>
      <c r="J28" s="92">
        <v>0</v>
      </c>
      <c r="K28" s="92">
        <v>330.75</v>
      </c>
      <c r="L28" s="92">
        <v>0</v>
      </c>
      <c r="M28" s="92">
        <v>0</v>
      </c>
      <c r="N28" s="92">
        <v>0</v>
      </c>
      <c r="O28" s="93">
        <v>0</v>
      </c>
      <c r="P28" s="93">
        <v>9.96</v>
      </c>
      <c r="Q28" s="93">
        <v>0</v>
      </c>
      <c r="R28" s="93">
        <v>0</v>
      </c>
      <c r="S28" s="93">
        <v>191.74</v>
      </c>
      <c r="T28" s="93">
        <v>11838.14</v>
      </c>
      <c r="U28" s="93">
        <v>219.35</v>
      </c>
      <c r="V28" s="93">
        <v>104.05</v>
      </c>
      <c r="W28" s="93">
        <v>102.1</v>
      </c>
      <c r="X28" s="93">
        <v>2.72</v>
      </c>
      <c r="Y28" s="93">
        <v>3.4</v>
      </c>
      <c r="Z28" s="93">
        <v>86.2</v>
      </c>
      <c r="AA28" s="93">
        <v>106</v>
      </c>
      <c r="AB28" s="93">
        <v>0</v>
      </c>
      <c r="AC28" s="93">
        <v>687.6</v>
      </c>
      <c r="AD28" s="93">
        <v>837.95</v>
      </c>
      <c r="AE28" s="93">
        <v>0</v>
      </c>
      <c r="AF28" s="93">
        <v>766.2</v>
      </c>
      <c r="AG28" s="93">
        <v>216.15</v>
      </c>
      <c r="AH28" s="93">
        <v>255</v>
      </c>
      <c r="AI28" s="93">
        <v>86.4</v>
      </c>
      <c r="AJ28" s="93">
        <v>25.3</v>
      </c>
      <c r="AK28" s="93">
        <v>71.5</v>
      </c>
      <c r="AL28" s="93">
        <v>0</v>
      </c>
      <c r="AM28" s="93">
        <v>0</v>
      </c>
      <c r="AN28" s="93">
        <v>1051.47</v>
      </c>
      <c r="AO28" s="93">
        <v>3483.73</v>
      </c>
      <c r="AP28" s="93">
        <v>72.47</v>
      </c>
      <c r="AQ28" s="93">
        <v>53.25</v>
      </c>
      <c r="AR28" s="93">
        <v>235.9</v>
      </c>
      <c r="AS28" s="93">
        <v>272.45</v>
      </c>
      <c r="AT28" s="93">
        <v>0</v>
      </c>
      <c r="AU28" s="93">
        <v>3098.95</v>
      </c>
      <c r="AV28" s="93">
        <v>0.52</v>
      </c>
      <c r="AW28" s="93">
        <v>0</v>
      </c>
      <c r="AX28" s="93">
        <v>0</v>
      </c>
      <c r="AY28" s="93">
        <v>0</v>
      </c>
      <c r="AZ28" s="93">
        <v>0</v>
      </c>
      <c r="BA28" s="93">
        <v>0</v>
      </c>
      <c r="BB28" s="93">
        <v>0</v>
      </c>
      <c r="BC28" s="93">
        <v>0</v>
      </c>
      <c r="BD28" s="93">
        <v>0</v>
      </c>
      <c r="BE28" s="93">
        <v>0.52</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0</v>
      </c>
      <c r="BY28" s="93">
        <v>0</v>
      </c>
      <c r="BZ28" s="93">
        <v>1054.3</v>
      </c>
      <c r="CA28" s="93">
        <v>0</v>
      </c>
      <c r="CB28" s="93">
        <v>78.84</v>
      </c>
      <c r="CC28" s="93">
        <v>962.9</v>
      </c>
      <c r="CD28" s="93">
        <v>0</v>
      </c>
      <c r="CE28" s="93">
        <v>0</v>
      </c>
      <c r="CF28" s="93">
        <v>0.36</v>
      </c>
      <c r="CG28" s="93">
        <v>0</v>
      </c>
      <c r="CH28" s="93">
        <v>0</v>
      </c>
      <c r="CI28" s="93">
        <v>0</v>
      </c>
      <c r="CJ28" s="93">
        <v>0</v>
      </c>
      <c r="CK28" s="93">
        <v>0</v>
      </c>
      <c r="CL28" s="93">
        <v>0</v>
      </c>
      <c r="CM28" s="93">
        <v>0</v>
      </c>
      <c r="CN28" s="93">
        <v>0</v>
      </c>
      <c r="CO28" s="93">
        <v>0</v>
      </c>
      <c r="CP28" s="93">
        <v>0</v>
      </c>
      <c r="CQ28" s="93">
        <v>12.2</v>
      </c>
      <c r="CR28" s="93">
        <v>0</v>
      </c>
      <c r="CS28" s="93">
        <v>0</v>
      </c>
      <c r="CT28" s="93">
        <v>0</v>
      </c>
      <c r="CU28" s="93">
        <v>0</v>
      </c>
      <c r="CV28" s="93">
        <v>0</v>
      </c>
      <c r="CW28" s="93">
        <v>0</v>
      </c>
      <c r="CX28" s="93">
        <v>0</v>
      </c>
      <c r="CY28" s="93">
        <v>0</v>
      </c>
      <c r="CZ28" s="93">
        <v>0</v>
      </c>
      <c r="DA28" s="93">
        <v>0</v>
      </c>
      <c r="DB28" s="93">
        <v>0</v>
      </c>
      <c r="DC28" s="93">
        <v>0</v>
      </c>
      <c r="DD28" s="93">
        <v>0</v>
      </c>
      <c r="DE28" s="93">
        <v>0</v>
      </c>
      <c r="DF28" s="93">
        <v>0</v>
      </c>
      <c r="DG28" s="93">
        <v>0</v>
      </c>
      <c r="DH28" s="93">
        <v>0</v>
      </c>
      <c r="DI28" s="93">
        <v>0</v>
      </c>
    </row>
    <row r="29" spans="1:113" ht="19.5" customHeight="1">
      <c r="A29" s="56" t="s">
        <v>102</v>
      </c>
      <c r="B29" s="56" t="s">
        <v>91</v>
      </c>
      <c r="C29" s="56" t="s">
        <v>91</v>
      </c>
      <c r="D29" s="56" t="s">
        <v>103</v>
      </c>
      <c r="E29" s="92">
        <f t="shared" si="0"/>
        <v>2726.43</v>
      </c>
      <c r="F29" s="92">
        <v>1948.94</v>
      </c>
      <c r="G29" s="92">
        <v>984.64</v>
      </c>
      <c r="H29" s="92">
        <v>855.56</v>
      </c>
      <c r="I29" s="92">
        <v>82.06</v>
      </c>
      <c r="J29" s="92">
        <v>0</v>
      </c>
      <c r="K29" s="92">
        <v>0</v>
      </c>
      <c r="L29" s="92">
        <v>0</v>
      </c>
      <c r="M29" s="92">
        <v>0</v>
      </c>
      <c r="N29" s="92">
        <v>0</v>
      </c>
      <c r="O29" s="93">
        <v>0</v>
      </c>
      <c r="P29" s="93">
        <v>0</v>
      </c>
      <c r="Q29" s="93">
        <v>0</v>
      </c>
      <c r="R29" s="93">
        <v>0</v>
      </c>
      <c r="S29" s="93">
        <v>26.68</v>
      </c>
      <c r="T29" s="93">
        <v>777.25</v>
      </c>
      <c r="U29" s="93">
        <v>119</v>
      </c>
      <c r="V29" s="93">
        <v>45</v>
      </c>
      <c r="W29" s="93">
        <v>25</v>
      </c>
      <c r="X29" s="93">
        <v>2.52</v>
      </c>
      <c r="Y29" s="93">
        <v>0.5</v>
      </c>
      <c r="Z29" s="93">
        <v>5.5</v>
      </c>
      <c r="AA29" s="93">
        <v>47.6</v>
      </c>
      <c r="AB29" s="93">
        <v>0</v>
      </c>
      <c r="AC29" s="93">
        <v>0</v>
      </c>
      <c r="AD29" s="93">
        <v>0</v>
      </c>
      <c r="AE29" s="93">
        <v>0</v>
      </c>
      <c r="AF29" s="93">
        <v>45</v>
      </c>
      <c r="AG29" s="93">
        <v>40</v>
      </c>
      <c r="AH29" s="93">
        <v>0</v>
      </c>
      <c r="AI29" s="93">
        <v>0</v>
      </c>
      <c r="AJ29" s="93">
        <v>0</v>
      </c>
      <c r="AK29" s="93">
        <v>0</v>
      </c>
      <c r="AL29" s="93">
        <v>0</v>
      </c>
      <c r="AM29" s="93">
        <v>0</v>
      </c>
      <c r="AN29" s="93">
        <v>5</v>
      </c>
      <c r="AO29" s="93">
        <v>20</v>
      </c>
      <c r="AP29" s="93">
        <v>49.44</v>
      </c>
      <c r="AQ29" s="93">
        <v>29.54</v>
      </c>
      <c r="AR29" s="93">
        <v>0</v>
      </c>
      <c r="AS29" s="93">
        <v>225.75</v>
      </c>
      <c r="AT29" s="93">
        <v>0</v>
      </c>
      <c r="AU29" s="93">
        <v>117.4</v>
      </c>
      <c r="AV29" s="93">
        <v>0.24</v>
      </c>
      <c r="AW29" s="93">
        <v>0</v>
      </c>
      <c r="AX29" s="93">
        <v>0</v>
      </c>
      <c r="AY29" s="93">
        <v>0</v>
      </c>
      <c r="AZ29" s="93">
        <v>0</v>
      </c>
      <c r="BA29" s="93">
        <v>0</v>
      </c>
      <c r="BB29" s="93">
        <v>0</v>
      </c>
      <c r="BC29" s="93">
        <v>0</v>
      </c>
      <c r="BD29" s="93">
        <v>0</v>
      </c>
      <c r="BE29" s="93">
        <v>0.24</v>
      </c>
      <c r="BF29" s="93">
        <v>0</v>
      </c>
      <c r="BG29" s="93">
        <v>0</v>
      </c>
      <c r="BH29" s="93">
        <v>0</v>
      </c>
      <c r="BI29" s="93">
        <v>0</v>
      </c>
      <c r="BJ29" s="93">
        <v>0</v>
      </c>
      <c r="BK29" s="93">
        <v>0</v>
      </c>
      <c r="BL29" s="93">
        <v>0</v>
      </c>
      <c r="BM29" s="93">
        <v>0</v>
      </c>
      <c r="BN29" s="93">
        <v>0</v>
      </c>
      <c r="BO29" s="93">
        <v>0</v>
      </c>
      <c r="BP29" s="93">
        <v>0</v>
      </c>
      <c r="BQ29" s="93">
        <v>0</v>
      </c>
      <c r="BR29" s="93">
        <v>0</v>
      </c>
      <c r="BS29" s="93">
        <v>0</v>
      </c>
      <c r="BT29" s="93">
        <v>0</v>
      </c>
      <c r="BU29" s="93">
        <v>0</v>
      </c>
      <c r="BV29" s="93">
        <v>0</v>
      </c>
      <c r="BW29" s="93">
        <v>0</v>
      </c>
      <c r="BX29" s="93">
        <v>0</v>
      </c>
      <c r="BY29" s="93">
        <v>0</v>
      </c>
      <c r="BZ29" s="93">
        <v>0</v>
      </c>
      <c r="CA29" s="93">
        <v>0</v>
      </c>
      <c r="CB29" s="93">
        <v>0</v>
      </c>
      <c r="CC29" s="93">
        <v>0</v>
      </c>
      <c r="CD29" s="93">
        <v>0</v>
      </c>
      <c r="CE29" s="93">
        <v>0</v>
      </c>
      <c r="CF29" s="93">
        <v>0</v>
      </c>
      <c r="CG29" s="93">
        <v>0</v>
      </c>
      <c r="CH29" s="93">
        <v>0</v>
      </c>
      <c r="CI29" s="93">
        <v>0</v>
      </c>
      <c r="CJ29" s="93">
        <v>0</v>
      </c>
      <c r="CK29" s="93">
        <v>0</v>
      </c>
      <c r="CL29" s="93">
        <v>0</v>
      </c>
      <c r="CM29" s="93">
        <v>0</v>
      </c>
      <c r="CN29" s="93">
        <v>0</v>
      </c>
      <c r="CO29" s="93">
        <v>0</v>
      </c>
      <c r="CP29" s="93">
        <v>0</v>
      </c>
      <c r="CQ29" s="93">
        <v>0</v>
      </c>
      <c r="CR29" s="93">
        <v>0</v>
      </c>
      <c r="CS29" s="93">
        <v>0</v>
      </c>
      <c r="CT29" s="93">
        <v>0</v>
      </c>
      <c r="CU29" s="93">
        <v>0</v>
      </c>
      <c r="CV29" s="93">
        <v>0</v>
      </c>
      <c r="CW29" s="93">
        <v>0</v>
      </c>
      <c r="CX29" s="93">
        <v>0</v>
      </c>
      <c r="CY29" s="93">
        <v>0</v>
      </c>
      <c r="CZ29" s="93">
        <v>0</v>
      </c>
      <c r="DA29" s="93">
        <v>0</v>
      </c>
      <c r="DB29" s="93">
        <v>0</v>
      </c>
      <c r="DC29" s="93">
        <v>0</v>
      </c>
      <c r="DD29" s="93">
        <v>0</v>
      </c>
      <c r="DE29" s="93">
        <v>0</v>
      </c>
      <c r="DF29" s="93">
        <v>0</v>
      </c>
      <c r="DG29" s="93">
        <v>0</v>
      </c>
      <c r="DH29" s="93">
        <v>0</v>
      </c>
      <c r="DI29" s="93">
        <v>0</v>
      </c>
    </row>
    <row r="30" spans="1:113" ht="19.5" customHeight="1">
      <c r="A30" s="56" t="s">
        <v>102</v>
      </c>
      <c r="B30" s="56" t="s">
        <v>91</v>
      </c>
      <c r="C30" s="56" t="s">
        <v>99</v>
      </c>
      <c r="D30" s="56" t="s">
        <v>104</v>
      </c>
      <c r="E30" s="92">
        <f t="shared" si="0"/>
        <v>6159</v>
      </c>
      <c r="F30" s="92">
        <v>70</v>
      </c>
      <c r="G30" s="92">
        <v>0</v>
      </c>
      <c r="H30" s="92">
        <v>0</v>
      </c>
      <c r="I30" s="92">
        <v>0</v>
      </c>
      <c r="J30" s="92">
        <v>0</v>
      </c>
      <c r="K30" s="92">
        <v>0</v>
      </c>
      <c r="L30" s="92">
        <v>0</v>
      </c>
      <c r="M30" s="92">
        <v>0</v>
      </c>
      <c r="N30" s="92">
        <v>0</v>
      </c>
      <c r="O30" s="93">
        <v>0</v>
      </c>
      <c r="P30" s="93">
        <v>0</v>
      </c>
      <c r="Q30" s="93">
        <v>0</v>
      </c>
      <c r="R30" s="93">
        <v>0</v>
      </c>
      <c r="S30" s="93">
        <v>70</v>
      </c>
      <c r="T30" s="93">
        <v>5275.4</v>
      </c>
      <c r="U30" s="93">
        <v>8</v>
      </c>
      <c r="V30" s="93">
        <v>10</v>
      </c>
      <c r="W30" s="93">
        <v>41</v>
      </c>
      <c r="X30" s="93">
        <v>0</v>
      </c>
      <c r="Y30" s="93">
        <v>0</v>
      </c>
      <c r="Z30" s="93">
        <v>0</v>
      </c>
      <c r="AA30" s="93">
        <v>0</v>
      </c>
      <c r="AB30" s="93">
        <v>0</v>
      </c>
      <c r="AC30" s="93">
        <v>404.8</v>
      </c>
      <c r="AD30" s="93">
        <v>509.7</v>
      </c>
      <c r="AE30" s="93">
        <v>0</v>
      </c>
      <c r="AF30" s="93">
        <v>275</v>
      </c>
      <c r="AG30" s="93">
        <v>128</v>
      </c>
      <c r="AH30" s="93">
        <v>230</v>
      </c>
      <c r="AI30" s="93">
        <v>74</v>
      </c>
      <c r="AJ30" s="93">
        <v>19.4</v>
      </c>
      <c r="AK30" s="93">
        <v>0</v>
      </c>
      <c r="AL30" s="93">
        <v>0</v>
      </c>
      <c r="AM30" s="93">
        <v>0</v>
      </c>
      <c r="AN30" s="93">
        <v>294</v>
      </c>
      <c r="AO30" s="93">
        <v>2588</v>
      </c>
      <c r="AP30" s="93">
        <v>0</v>
      </c>
      <c r="AQ30" s="93">
        <v>0</v>
      </c>
      <c r="AR30" s="93">
        <v>149.3</v>
      </c>
      <c r="AS30" s="93">
        <v>0</v>
      </c>
      <c r="AT30" s="93">
        <v>0</v>
      </c>
      <c r="AU30" s="93">
        <v>544.2</v>
      </c>
      <c r="AV30" s="93">
        <v>0</v>
      </c>
      <c r="AW30" s="93">
        <v>0</v>
      </c>
      <c r="AX30" s="93">
        <v>0</v>
      </c>
      <c r="AY30" s="93">
        <v>0</v>
      </c>
      <c r="AZ30" s="93">
        <v>0</v>
      </c>
      <c r="BA30" s="93">
        <v>0</v>
      </c>
      <c r="BB30" s="93">
        <v>0</v>
      </c>
      <c r="BC30" s="93">
        <v>0</v>
      </c>
      <c r="BD30" s="93">
        <v>0</v>
      </c>
      <c r="BE30" s="93">
        <v>0</v>
      </c>
      <c r="BF30" s="93">
        <v>0</v>
      </c>
      <c r="BG30" s="93">
        <v>0</v>
      </c>
      <c r="BH30" s="93">
        <v>0</v>
      </c>
      <c r="BI30" s="93">
        <v>0</v>
      </c>
      <c r="BJ30" s="93">
        <v>0</v>
      </c>
      <c r="BK30" s="93">
        <v>0</v>
      </c>
      <c r="BL30" s="93">
        <v>0</v>
      </c>
      <c r="BM30" s="93">
        <v>0</v>
      </c>
      <c r="BN30" s="93">
        <v>0</v>
      </c>
      <c r="BO30" s="93">
        <v>0</v>
      </c>
      <c r="BP30" s="93">
        <v>0</v>
      </c>
      <c r="BQ30" s="93">
        <v>0</v>
      </c>
      <c r="BR30" s="93">
        <v>0</v>
      </c>
      <c r="BS30" s="93">
        <v>0</v>
      </c>
      <c r="BT30" s="93">
        <v>0</v>
      </c>
      <c r="BU30" s="93">
        <v>0</v>
      </c>
      <c r="BV30" s="93">
        <v>0</v>
      </c>
      <c r="BW30" s="93">
        <v>0</v>
      </c>
      <c r="BX30" s="93">
        <v>0</v>
      </c>
      <c r="BY30" s="93">
        <v>0</v>
      </c>
      <c r="BZ30" s="93">
        <v>813.6</v>
      </c>
      <c r="CA30" s="93">
        <v>0</v>
      </c>
      <c r="CB30" s="93">
        <v>35.64</v>
      </c>
      <c r="CC30" s="93">
        <v>777.6</v>
      </c>
      <c r="CD30" s="93">
        <v>0</v>
      </c>
      <c r="CE30" s="93">
        <v>0</v>
      </c>
      <c r="CF30" s="93">
        <v>0.36</v>
      </c>
      <c r="CG30" s="93">
        <v>0</v>
      </c>
      <c r="CH30" s="93">
        <v>0</v>
      </c>
      <c r="CI30" s="93">
        <v>0</v>
      </c>
      <c r="CJ30" s="93">
        <v>0</v>
      </c>
      <c r="CK30" s="93">
        <v>0</v>
      </c>
      <c r="CL30" s="93">
        <v>0</v>
      </c>
      <c r="CM30" s="93">
        <v>0</v>
      </c>
      <c r="CN30" s="93">
        <v>0</v>
      </c>
      <c r="CO30" s="93">
        <v>0</v>
      </c>
      <c r="CP30" s="93">
        <v>0</v>
      </c>
      <c r="CQ30" s="93">
        <v>0</v>
      </c>
      <c r="CR30" s="93">
        <v>0</v>
      </c>
      <c r="CS30" s="93">
        <v>0</v>
      </c>
      <c r="CT30" s="93">
        <v>0</v>
      </c>
      <c r="CU30" s="93">
        <v>0</v>
      </c>
      <c r="CV30" s="93">
        <v>0</v>
      </c>
      <c r="CW30" s="93">
        <v>0</v>
      </c>
      <c r="CX30" s="93">
        <v>0</v>
      </c>
      <c r="CY30" s="93">
        <v>0</v>
      </c>
      <c r="CZ30" s="93">
        <v>0</v>
      </c>
      <c r="DA30" s="93">
        <v>0</v>
      </c>
      <c r="DB30" s="93">
        <v>0</v>
      </c>
      <c r="DC30" s="93">
        <v>0</v>
      </c>
      <c r="DD30" s="93">
        <v>0</v>
      </c>
      <c r="DE30" s="93">
        <v>0</v>
      </c>
      <c r="DF30" s="93">
        <v>0</v>
      </c>
      <c r="DG30" s="93">
        <v>0</v>
      </c>
      <c r="DH30" s="93">
        <v>0</v>
      </c>
      <c r="DI30" s="93">
        <v>0</v>
      </c>
    </row>
    <row r="31" spans="1:113" ht="19.5" customHeight="1">
      <c r="A31" s="56" t="s">
        <v>102</v>
      </c>
      <c r="B31" s="56" t="s">
        <v>91</v>
      </c>
      <c r="C31" s="56" t="s">
        <v>85</v>
      </c>
      <c r="D31" s="56" t="s">
        <v>109</v>
      </c>
      <c r="E31" s="92">
        <f t="shared" si="0"/>
        <v>2858.22</v>
      </c>
      <c r="F31" s="92">
        <v>255.93</v>
      </c>
      <c r="G31" s="92">
        <v>81.84</v>
      </c>
      <c r="H31" s="92">
        <v>3.39</v>
      </c>
      <c r="I31" s="92">
        <v>0</v>
      </c>
      <c r="J31" s="92">
        <v>0</v>
      </c>
      <c r="K31" s="92">
        <v>79.88</v>
      </c>
      <c r="L31" s="92">
        <v>0</v>
      </c>
      <c r="M31" s="92">
        <v>0</v>
      </c>
      <c r="N31" s="92">
        <v>0</v>
      </c>
      <c r="O31" s="93">
        <v>0</v>
      </c>
      <c r="P31" s="93">
        <v>0.76</v>
      </c>
      <c r="Q31" s="93">
        <v>0</v>
      </c>
      <c r="R31" s="93">
        <v>0</v>
      </c>
      <c r="S31" s="93">
        <v>90.06</v>
      </c>
      <c r="T31" s="93">
        <v>2488.27</v>
      </c>
      <c r="U31" s="93">
        <v>1.7</v>
      </c>
      <c r="V31" s="93">
        <v>2</v>
      </c>
      <c r="W31" s="93">
        <v>0</v>
      </c>
      <c r="X31" s="93">
        <v>0.2</v>
      </c>
      <c r="Y31" s="93">
        <v>1.9</v>
      </c>
      <c r="Z31" s="93">
        <v>4.7</v>
      </c>
      <c r="AA31" s="93">
        <v>4.2</v>
      </c>
      <c r="AB31" s="93">
        <v>0</v>
      </c>
      <c r="AC31" s="93">
        <v>10.3</v>
      </c>
      <c r="AD31" s="93">
        <v>55</v>
      </c>
      <c r="AE31" s="93">
        <v>0</v>
      </c>
      <c r="AF31" s="93">
        <v>94</v>
      </c>
      <c r="AG31" s="93">
        <v>35.15</v>
      </c>
      <c r="AH31" s="93">
        <v>6</v>
      </c>
      <c r="AI31" s="93">
        <v>0</v>
      </c>
      <c r="AJ31" s="93">
        <v>2</v>
      </c>
      <c r="AK31" s="93">
        <v>0</v>
      </c>
      <c r="AL31" s="93">
        <v>0</v>
      </c>
      <c r="AM31" s="93">
        <v>0</v>
      </c>
      <c r="AN31" s="93">
        <v>7.5</v>
      </c>
      <c r="AO31" s="93">
        <v>123.1</v>
      </c>
      <c r="AP31" s="93">
        <v>3.7</v>
      </c>
      <c r="AQ31" s="93">
        <v>2.45</v>
      </c>
      <c r="AR31" s="93">
        <v>34.2</v>
      </c>
      <c r="AS31" s="93">
        <v>35.7</v>
      </c>
      <c r="AT31" s="93">
        <v>0</v>
      </c>
      <c r="AU31" s="93">
        <v>2064.47</v>
      </c>
      <c r="AV31" s="93">
        <v>0.02</v>
      </c>
      <c r="AW31" s="93">
        <v>0</v>
      </c>
      <c r="AX31" s="93">
        <v>0</v>
      </c>
      <c r="AY31" s="93">
        <v>0</v>
      </c>
      <c r="AZ31" s="93">
        <v>0</v>
      </c>
      <c r="BA31" s="93">
        <v>0</v>
      </c>
      <c r="BB31" s="93">
        <v>0</v>
      </c>
      <c r="BC31" s="93">
        <v>0</v>
      </c>
      <c r="BD31" s="93">
        <v>0</v>
      </c>
      <c r="BE31" s="93">
        <v>0.02</v>
      </c>
      <c r="BF31" s="93">
        <v>0</v>
      </c>
      <c r="BG31" s="93">
        <v>0</v>
      </c>
      <c r="BH31" s="93">
        <v>0</v>
      </c>
      <c r="BI31" s="93">
        <v>0</v>
      </c>
      <c r="BJ31" s="93">
        <v>0</v>
      </c>
      <c r="BK31" s="93">
        <v>0</v>
      </c>
      <c r="BL31" s="93">
        <v>0</v>
      </c>
      <c r="BM31" s="93">
        <v>0</v>
      </c>
      <c r="BN31" s="93">
        <v>0</v>
      </c>
      <c r="BO31" s="93">
        <v>0</v>
      </c>
      <c r="BP31" s="93">
        <v>0</v>
      </c>
      <c r="BQ31" s="93">
        <v>0</v>
      </c>
      <c r="BR31" s="93">
        <v>0</v>
      </c>
      <c r="BS31" s="93">
        <v>0</v>
      </c>
      <c r="BT31" s="93">
        <v>0</v>
      </c>
      <c r="BU31" s="93">
        <v>0</v>
      </c>
      <c r="BV31" s="93">
        <v>0</v>
      </c>
      <c r="BW31" s="93">
        <v>0</v>
      </c>
      <c r="BX31" s="93">
        <v>0</v>
      </c>
      <c r="BY31" s="93">
        <v>0</v>
      </c>
      <c r="BZ31" s="93">
        <v>114</v>
      </c>
      <c r="CA31" s="93">
        <v>0</v>
      </c>
      <c r="CB31" s="93">
        <v>4.5</v>
      </c>
      <c r="CC31" s="93">
        <v>97.3</v>
      </c>
      <c r="CD31" s="93">
        <v>0</v>
      </c>
      <c r="CE31" s="93">
        <v>0</v>
      </c>
      <c r="CF31" s="93">
        <v>0</v>
      </c>
      <c r="CG31" s="93">
        <v>0</v>
      </c>
      <c r="CH31" s="93">
        <v>0</v>
      </c>
      <c r="CI31" s="93">
        <v>0</v>
      </c>
      <c r="CJ31" s="93">
        <v>0</v>
      </c>
      <c r="CK31" s="93">
        <v>0</v>
      </c>
      <c r="CL31" s="93">
        <v>0</v>
      </c>
      <c r="CM31" s="93">
        <v>0</v>
      </c>
      <c r="CN31" s="93">
        <v>0</v>
      </c>
      <c r="CO31" s="93">
        <v>0</v>
      </c>
      <c r="CP31" s="93">
        <v>0</v>
      </c>
      <c r="CQ31" s="93">
        <v>12.2</v>
      </c>
      <c r="CR31" s="93">
        <v>0</v>
      </c>
      <c r="CS31" s="93">
        <v>0</v>
      </c>
      <c r="CT31" s="93">
        <v>0</v>
      </c>
      <c r="CU31" s="93">
        <v>0</v>
      </c>
      <c r="CV31" s="93">
        <v>0</v>
      </c>
      <c r="CW31" s="93">
        <v>0</v>
      </c>
      <c r="CX31" s="93">
        <v>0</v>
      </c>
      <c r="CY31" s="93">
        <v>0</v>
      </c>
      <c r="CZ31" s="93">
        <v>0</v>
      </c>
      <c r="DA31" s="93">
        <v>0</v>
      </c>
      <c r="DB31" s="93">
        <v>0</v>
      </c>
      <c r="DC31" s="93">
        <v>0</v>
      </c>
      <c r="DD31" s="93">
        <v>0</v>
      </c>
      <c r="DE31" s="93">
        <v>0</v>
      </c>
      <c r="DF31" s="93">
        <v>0</v>
      </c>
      <c r="DG31" s="93">
        <v>0</v>
      </c>
      <c r="DH31" s="93">
        <v>0</v>
      </c>
      <c r="DI31" s="93">
        <v>0</v>
      </c>
    </row>
    <row r="32" spans="1:113" ht="19.5" customHeight="1">
      <c r="A32" s="56" t="s">
        <v>102</v>
      </c>
      <c r="B32" s="56" t="s">
        <v>91</v>
      </c>
      <c r="C32" s="56" t="s">
        <v>110</v>
      </c>
      <c r="D32" s="56" t="s">
        <v>111</v>
      </c>
      <c r="E32" s="92">
        <f t="shared" si="0"/>
        <v>4464.47</v>
      </c>
      <c r="F32" s="92">
        <v>1040.29</v>
      </c>
      <c r="G32" s="92">
        <v>757.17</v>
      </c>
      <c r="H32" s="92">
        <v>18.05</v>
      </c>
      <c r="I32" s="92">
        <v>0</v>
      </c>
      <c r="J32" s="92">
        <v>0</v>
      </c>
      <c r="K32" s="92">
        <v>250.87</v>
      </c>
      <c r="L32" s="92">
        <v>0</v>
      </c>
      <c r="M32" s="92">
        <v>0</v>
      </c>
      <c r="N32" s="92">
        <v>0</v>
      </c>
      <c r="O32" s="93">
        <v>0</v>
      </c>
      <c r="P32" s="93">
        <v>9.2</v>
      </c>
      <c r="Q32" s="93">
        <v>0</v>
      </c>
      <c r="R32" s="93">
        <v>0</v>
      </c>
      <c r="S32" s="93">
        <v>5</v>
      </c>
      <c r="T32" s="93">
        <v>3297.22</v>
      </c>
      <c r="U32" s="93">
        <v>90.65</v>
      </c>
      <c r="V32" s="93">
        <v>47.05</v>
      </c>
      <c r="W32" s="93">
        <v>36.1</v>
      </c>
      <c r="X32" s="93">
        <v>0</v>
      </c>
      <c r="Y32" s="93">
        <v>1</v>
      </c>
      <c r="Z32" s="93">
        <v>76</v>
      </c>
      <c r="AA32" s="93">
        <v>54.2</v>
      </c>
      <c r="AB32" s="93">
        <v>0</v>
      </c>
      <c r="AC32" s="93">
        <v>272.5</v>
      </c>
      <c r="AD32" s="93">
        <v>273.25</v>
      </c>
      <c r="AE32" s="93">
        <v>0</v>
      </c>
      <c r="AF32" s="93">
        <v>352.2</v>
      </c>
      <c r="AG32" s="93">
        <v>13</v>
      </c>
      <c r="AH32" s="93">
        <v>19</v>
      </c>
      <c r="AI32" s="93">
        <v>12.4</v>
      </c>
      <c r="AJ32" s="93">
        <v>3.9</v>
      </c>
      <c r="AK32" s="93">
        <v>71.5</v>
      </c>
      <c r="AL32" s="93">
        <v>0</v>
      </c>
      <c r="AM32" s="93">
        <v>0</v>
      </c>
      <c r="AN32" s="93">
        <v>744.97</v>
      </c>
      <c r="AO32" s="93">
        <v>752.63</v>
      </c>
      <c r="AP32" s="93">
        <v>19.33</v>
      </c>
      <c r="AQ32" s="93">
        <v>21.26</v>
      </c>
      <c r="AR32" s="93">
        <v>52.4</v>
      </c>
      <c r="AS32" s="93">
        <v>11</v>
      </c>
      <c r="AT32" s="93">
        <v>0</v>
      </c>
      <c r="AU32" s="93">
        <v>372.88</v>
      </c>
      <c r="AV32" s="93">
        <v>0.26</v>
      </c>
      <c r="AW32" s="93">
        <v>0</v>
      </c>
      <c r="AX32" s="93">
        <v>0</v>
      </c>
      <c r="AY32" s="93">
        <v>0</v>
      </c>
      <c r="AZ32" s="93">
        <v>0</v>
      </c>
      <c r="BA32" s="93">
        <v>0</v>
      </c>
      <c r="BB32" s="93">
        <v>0</v>
      </c>
      <c r="BC32" s="93">
        <v>0</v>
      </c>
      <c r="BD32" s="93">
        <v>0</v>
      </c>
      <c r="BE32" s="93">
        <v>0.26</v>
      </c>
      <c r="BF32" s="93">
        <v>0</v>
      </c>
      <c r="BG32" s="93">
        <v>0</v>
      </c>
      <c r="BH32" s="93">
        <v>0</v>
      </c>
      <c r="BI32" s="93">
        <v>0</v>
      </c>
      <c r="BJ32" s="93">
        <v>0</v>
      </c>
      <c r="BK32" s="93">
        <v>0</v>
      </c>
      <c r="BL32" s="93">
        <v>0</v>
      </c>
      <c r="BM32" s="93">
        <v>0</v>
      </c>
      <c r="BN32" s="93">
        <v>0</v>
      </c>
      <c r="BO32" s="93">
        <v>0</v>
      </c>
      <c r="BP32" s="93">
        <v>0</v>
      </c>
      <c r="BQ32" s="93">
        <v>0</v>
      </c>
      <c r="BR32" s="93">
        <v>0</v>
      </c>
      <c r="BS32" s="93">
        <v>0</v>
      </c>
      <c r="BT32" s="93">
        <v>0</v>
      </c>
      <c r="BU32" s="93">
        <v>0</v>
      </c>
      <c r="BV32" s="93">
        <v>0</v>
      </c>
      <c r="BW32" s="93">
        <v>0</v>
      </c>
      <c r="BX32" s="93">
        <v>0</v>
      </c>
      <c r="BY32" s="93">
        <v>0</v>
      </c>
      <c r="BZ32" s="93">
        <v>126.7</v>
      </c>
      <c r="CA32" s="93">
        <v>0</v>
      </c>
      <c r="CB32" s="93">
        <v>38.7</v>
      </c>
      <c r="CC32" s="93">
        <v>88</v>
      </c>
      <c r="CD32" s="93">
        <v>0</v>
      </c>
      <c r="CE32" s="93">
        <v>0</v>
      </c>
      <c r="CF32" s="93">
        <v>0</v>
      </c>
      <c r="CG32" s="93">
        <v>0</v>
      </c>
      <c r="CH32" s="93">
        <v>0</v>
      </c>
      <c r="CI32" s="93">
        <v>0</v>
      </c>
      <c r="CJ32" s="93">
        <v>0</v>
      </c>
      <c r="CK32" s="93">
        <v>0</v>
      </c>
      <c r="CL32" s="93">
        <v>0</v>
      </c>
      <c r="CM32" s="93">
        <v>0</v>
      </c>
      <c r="CN32" s="93">
        <v>0</v>
      </c>
      <c r="CO32" s="93">
        <v>0</v>
      </c>
      <c r="CP32" s="93">
        <v>0</v>
      </c>
      <c r="CQ32" s="93">
        <v>0</v>
      </c>
      <c r="CR32" s="93">
        <v>0</v>
      </c>
      <c r="CS32" s="93">
        <v>0</v>
      </c>
      <c r="CT32" s="93">
        <v>0</v>
      </c>
      <c r="CU32" s="93">
        <v>0</v>
      </c>
      <c r="CV32" s="93">
        <v>0</v>
      </c>
      <c r="CW32" s="93">
        <v>0</v>
      </c>
      <c r="CX32" s="93">
        <v>0</v>
      </c>
      <c r="CY32" s="93">
        <v>0</v>
      </c>
      <c r="CZ32" s="93">
        <v>0</v>
      </c>
      <c r="DA32" s="93">
        <v>0</v>
      </c>
      <c r="DB32" s="93">
        <v>0</v>
      </c>
      <c r="DC32" s="93">
        <v>0</v>
      </c>
      <c r="DD32" s="93">
        <v>0</v>
      </c>
      <c r="DE32" s="93">
        <v>0</v>
      </c>
      <c r="DF32" s="93">
        <v>0</v>
      </c>
      <c r="DG32" s="93">
        <v>0</v>
      </c>
      <c r="DH32" s="93">
        <v>0</v>
      </c>
      <c r="DI32" s="93">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50"/>
  <sheetViews>
    <sheetView showGridLines="0" showZeros="0" workbookViewId="0" topLeftCell="A55">
      <selection activeCell="G69" activeCellId="2" sqref="G9 G40 G69"/>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50"/>
      <c r="B1" s="50"/>
      <c r="C1" s="50"/>
      <c r="D1" s="58"/>
      <c r="E1" s="50"/>
      <c r="F1" s="50"/>
      <c r="G1" s="40" t="s">
        <v>347</v>
      </c>
    </row>
    <row r="2" spans="1:7" ht="25.5" customHeight="1">
      <c r="A2" s="26" t="s">
        <v>348</v>
      </c>
      <c r="B2" s="26"/>
      <c r="C2" s="26"/>
      <c r="D2" s="26"/>
      <c r="E2" s="26"/>
      <c r="F2" s="26"/>
      <c r="G2" s="26"/>
    </row>
    <row r="3" spans="1:7" ht="19.5" customHeight="1">
      <c r="A3" s="27" t="s">
        <v>0</v>
      </c>
      <c r="B3" s="28"/>
      <c r="C3" s="28"/>
      <c r="D3" s="28"/>
      <c r="E3" s="52"/>
      <c r="F3" s="52"/>
      <c r="G3" s="40" t="s">
        <v>5</v>
      </c>
    </row>
    <row r="4" spans="1:7" ht="19.5" customHeight="1">
      <c r="A4" s="69" t="s">
        <v>349</v>
      </c>
      <c r="B4" s="70"/>
      <c r="C4" s="70"/>
      <c r="D4" s="71"/>
      <c r="E4" s="82" t="s">
        <v>144</v>
      </c>
      <c r="F4" s="44"/>
      <c r="G4" s="44"/>
    </row>
    <row r="5" spans="1:7" ht="19.5" customHeight="1">
      <c r="A5" s="29" t="s">
        <v>69</v>
      </c>
      <c r="B5" s="31"/>
      <c r="C5" s="77" t="s">
        <v>70</v>
      </c>
      <c r="D5" s="78" t="s">
        <v>253</v>
      </c>
      <c r="E5" s="44" t="s">
        <v>59</v>
      </c>
      <c r="F5" s="42" t="s">
        <v>350</v>
      </c>
      <c r="G5" s="83" t="s">
        <v>351</v>
      </c>
    </row>
    <row r="6" spans="1:7" ht="33.75" customHeight="1">
      <c r="A6" s="34" t="s">
        <v>79</v>
      </c>
      <c r="B6" s="35" t="s">
        <v>80</v>
      </c>
      <c r="C6" s="79"/>
      <c r="D6" s="80"/>
      <c r="E6" s="46"/>
      <c r="F6" s="47"/>
      <c r="G6" s="67"/>
    </row>
    <row r="7" spans="1:7" ht="19.5" customHeight="1">
      <c r="A7" s="37" t="s">
        <v>38</v>
      </c>
      <c r="B7" s="56" t="s">
        <v>38</v>
      </c>
      <c r="C7" s="81" t="s">
        <v>38</v>
      </c>
      <c r="D7" s="37" t="s">
        <v>59</v>
      </c>
      <c r="E7" s="57">
        <f aca="true" t="shared" si="0" ref="E7:E70">SUM(F7:G7)</f>
        <v>8226.8</v>
      </c>
      <c r="F7" s="57">
        <v>4811.23</v>
      </c>
      <c r="G7" s="48">
        <v>3415.57</v>
      </c>
    </row>
    <row r="8" spans="1:7" ht="19.5" customHeight="1">
      <c r="A8" s="37" t="s">
        <v>38</v>
      </c>
      <c r="B8" s="56" t="s">
        <v>38</v>
      </c>
      <c r="C8" s="81" t="s">
        <v>38</v>
      </c>
      <c r="D8" s="37" t="s">
        <v>82</v>
      </c>
      <c r="E8" s="57">
        <f t="shared" si="0"/>
        <v>4337.13</v>
      </c>
      <c r="F8" s="57">
        <v>2297.74</v>
      </c>
      <c r="G8" s="48">
        <v>2039.39</v>
      </c>
    </row>
    <row r="9" spans="1:7" ht="19.5" customHeight="1">
      <c r="A9" s="37" t="s">
        <v>38</v>
      </c>
      <c r="B9" s="56" t="s">
        <v>38</v>
      </c>
      <c r="C9" s="81" t="s">
        <v>38</v>
      </c>
      <c r="D9" s="37" t="s">
        <v>83</v>
      </c>
      <c r="E9" s="57">
        <f t="shared" si="0"/>
        <v>4337.13</v>
      </c>
      <c r="F9" s="57">
        <v>2297.74</v>
      </c>
      <c r="G9" s="48">
        <v>2039.39</v>
      </c>
    </row>
    <row r="10" spans="1:7" ht="19.5" customHeight="1">
      <c r="A10" s="37" t="s">
        <v>38</v>
      </c>
      <c r="B10" s="56" t="s">
        <v>38</v>
      </c>
      <c r="C10" s="81" t="s">
        <v>38</v>
      </c>
      <c r="D10" s="37" t="s">
        <v>352</v>
      </c>
      <c r="E10" s="57">
        <f t="shared" si="0"/>
        <v>2297.56</v>
      </c>
      <c r="F10" s="57">
        <v>2297.56</v>
      </c>
      <c r="G10" s="48">
        <v>0</v>
      </c>
    </row>
    <row r="11" spans="1:7" ht="19.5" customHeight="1">
      <c r="A11" s="37" t="s">
        <v>353</v>
      </c>
      <c r="B11" s="56" t="s">
        <v>91</v>
      </c>
      <c r="C11" s="81" t="s">
        <v>87</v>
      </c>
      <c r="D11" s="37" t="s">
        <v>354</v>
      </c>
      <c r="E11" s="57">
        <f t="shared" si="0"/>
        <v>763.86</v>
      </c>
      <c r="F11" s="57">
        <v>763.86</v>
      </c>
      <c r="G11" s="48">
        <v>0</v>
      </c>
    </row>
    <row r="12" spans="1:7" ht="19.5" customHeight="1">
      <c r="A12" s="37" t="s">
        <v>353</v>
      </c>
      <c r="B12" s="56" t="s">
        <v>99</v>
      </c>
      <c r="C12" s="81" t="s">
        <v>87</v>
      </c>
      <c r="D12" s="37" t="s">
        <v>355</v>
      </c>
      <c r="E12" s="57">
        <f t="shared" si="0"/>
        <v>771.41</v>
      </c>
      <c r="F12" s="57">
        <v>771.41</v>
      </c>
      <c r="G12" s="48">
        <v>0</v>
      </c>
    </row>
    <row r="13" spans="1:7" ht="19.5" customHeight="1">
      <c r="A13" s="37" t="s">
        <v>353</v>
      </c>
      <c r="B13" s="56" t="s">
        <v>86</v>
      </c>
      <c r="C13" s="81" t="s">
        <v>87</v>
      </c>
      <c r="D13" s="37" t="s">
        <v>356</v>
      </c>
      <c r="E13" s="57">
        <f t="shared" si="0"/>
        <v>63.66</v>
      </c>
      <c r="F13" s="57">
        <v>63.66</v>
      </c>
      <c r="G13" s="48">
        <v>0</v>
      </c>
    </row>
    <row r="14" spans="1:7" ht="19.5" customHeight="1">
      <c r="A14" s="37" t="s">
        <v>353</v>
      </c>
      <c r="B14" s="56" t="s">
        <v>85</v>
      </c>
      <c r="C14" s="81" t="s">
        <v>87</v>
      </c>
      <c r="D14" s="37" t="s">
        <v>357</v>
      </c>
      <c r="E14" s="57">
        <f t="shared" si="0"/>
        <v>235.54</v>
      </c>
      <c r="F14" s="57">
        <v>235.54</v>
      </c>
      <c r="G14" s="48">
        <v>0</v>
      </c>
    </row>
    <row r="15" spans="1:7" ht="19.5" customHeight="1">
      <c r="A15" s="37" t="s">
        <v>353</v>
      </c>
      <c r="B15" s="56" t="s">
        <v>358</v>
      </c>
      <c r="C15" s="81" t="s">
        <v>87</v>
      </c>
      <c r="D15" s="37" t="s">
        <v>359</v>
      </c>
      <c r="E15" s="57">
        <f t="shared" si="0"/>
        <v>180.81</v>
      </c>
      <c r="F15" s="57">
        <v>180.81</v>
      </c>
      <c r="G15" s="48">
        <v>0</v>
      </c>
    </row>
    <row r="16" spans="1:7" ht="19.5" customHeight="1">
      <c r="A16" s="37" t="s">
        <v>353</v>
      </c>
      <c r="B16" s="56" t="s">
        <v>95</v>
      </c>
      <c r="C16" s="81" t="s">
        <v>87</v>
      </c>
      <c r="D16" s="37" t="s">
        <v>360</v>
      </c>
      <c r="E16" s="57">
        <f t="shared" si="0"/>
        <v>31.28</v>
      </c>
      <c r="F16" s="57">
        <v>31.28</v>
      </c>
      <c r="G16" s="48">
        <v>0</v>
      </c>
    </row>
    <row r="17" spans="1:7" ht="19.5" customHeight="1">
      <c r="A17" s="37" t="s">
        <v>353</v>
      </c>
      <c r="B17" s="56" t="s">
        <v>361</v>
      </c>
      <c r="C17" s="81" t="s">
        <v>87</v>
      </c>
      <c r="D17" s="37" t="s">
        <v>207</v>
      </c>
      <c r="E17" s="57">
        <f t="shared" si="0"/>
        <v>230.82</v>
      </c>
      <c r="F17" s="57">
        <v>230.82</v>
      </c>
      <c r="G17" s="48">
        <v>0</v>
      </c>
    </row>
    <row r="18" spans="1:7" ht="19.5" customHeight="1">
      <c r="A18" s="37" t="s">
        <v>353</v>
      </c>
      <c r="B18" s="56" t="s">
        <v>110</v>
      </c>
      <c r="C18" s="81" t="s">
        <v>87</v>
      </c>
      <c r="D18" s="37" t="s">
        <v>208</v>
      </c>
      <c r="E18" s="57">
        <f t="shared" si="0"/>
        <v>20.18</v>
      </c>
      <c r="F18" s="57">
        <v>20.18</v>
      </c>
      <c r="G18" s="48">
        <v>0</v>
      </c>
    </row>
    <row r="19" spans="1:7" ht="19.5" customHeight="1">
      <c r="A19" s="37" t="s">
        <v>38</v>
      </c>
      <c r="B19" s="56" t="s">
        <v>38</v>
      </c>
      <c r="C19" s="81" t="s">
        <v>38</v>
      </c>
      <c r="D19" s="37" t="s">
        <v>362</v>
      </c>
      <c r="E19" s="57">
        <f t="shared" si="0"/>
        <v>2039.39</v>
      </c>
      <c r="F19" s="57">
        <v>0</v>
      </c>
      <c r="G19" s="48">
        <v>2039.39</v>
      </c>
    </row>
    <row r="20" spans="1:7" ht="19.5" customHeight="1">
      <c r="A20" s="37" t="s">
        <v>363</v>
      </c>
      <c r="B20" s="56" t="s">
        <v>91</v>
      </c>
      <c r="C20" s="81" t="s">
        <v>87</v>
      </c>
      <c r="D20" s="37" t="s">
        <v>364</v>
      </c>
      <c r="E20" s="57">
        <f t="shared" si="0"/>
        <v>84</v>
      </c>
      <c r="F20" s="57">
        <v>0</v>
      </c>
      <c r="G20" s="48">
        <v>84</v>
      </c>
    </row>
    <row r="21" spans="1:7" ht="19.5" customHeight="1">
      <c r="A21" s="37" t="s">
        <v>363</v>
      </c>
      <c r="B21" s="56" t="s">
        <v>99</v>
      </c>
      <c r="C21" s="81" t="s">
        <v>87</v>
      </c>
      <c r="D21" s="37" t="s">
        <v>365</v>
      </c>
      <c r="E21" s="57">
        <f t="shared" si="0"/>
        <v>40</v>
      </c>
      <c r="F21" s="57">
        <v>0</v>
      </c>
      <c r="G21" s="48">
        <v>40</v>
      </c>
    </row>
    <row r="22" spans="1:7" ht="19.5" customHeight="1">
      <c r="A22" s="37" t="s">
        <v>363</v>
      </c>
      <c r="B22" s="56" t="s">
        <v>86</v>
      </c>
      <c r="C22" s="81" t="s">
        <v>87</v>
      </c>
      <c r="D22" s="37" t="s">
        <v>366</v>
      </c>
      <c r="E22" s="57">
        <f t="shared" si="0"/>
        <v>25</v>
      </c>
      <c r="F22" s="57">
        <v>0</v>
      </c>
      <c r="G22" s="48">
        <v>25</v>
      </c>
    </row>
    <row r="23" spans="1:7" ht="19.5" customHeight="1">
      <c r="A23" s="37" t="s">
        <v>363</v>
      </c>
      <c r="B23" s="56" t="s">
        <v>131</v>
      </c>
      <c r="C23" s="81" t="s">
        <v>87</v>
      </c>
      <c r="D23" s="37" t="s">
        <v>367</v>
      </c>
      <c r="E23" s="57">
        <f t="shared" si="0"/>
        <v>1.92</v>
      </c>
      <c r="F23" s="57">
        <v>0</v>
      </c>
      <c r="G23" s="48">
        <v>1.92</v>
      </c>
    </row>
    <row r="24" spans="1:7" ht="19.5" customHeight="1">
      <c r="A24" s="37" t="s">
        <v>363</v>
      </c>
      <c r="B24" s="56" t="s">
        <v>107</v>
      </c>
      <c r="C24" s="81" t="s">
        <v>87</v>
      </c>
      <c r="D24" s="37" t="s">
        <v>368</v>
      </c>
      <c r="E24" s="57">
        <f t="shared" si="0"/>
        <v>40</v>
      </c>
      <c r="F24" s="57">
        <v>0</v>
      </c>
      <c r="G24" s="48">
        <v>40</v>
      </c>
    </row>
    <row r="25" spans="1:7" ht="19.5" customHeight="1">
      <c r="A25" s="37" t="s">
        <v>363</v>
      </c>
      <c r="B25" s="56" t="s">
        <v>217</v>
      </c>
      <c r="C25" s="81" t="s">
        <v>87</v>
      </c>
      <c r="D25" s="37" t="s">
        <v>369</v>
      </c>
      <c r="E25" s="57">
        <f t="shared" si="0"/>
        <v>396</v>
      </c>
      <c r="F25" s="57">
        <v>0</v>
      </c>
      <c r="G25" s="48">
        <v>396</v>
      </c>
    </row>
    <row r="26" spans="1:7" ht="19.5" customHeight="1">
      <c r="A26" s="37" t="s">
        <v>363</v>
      </c>
      <c r="B26" s="56" t="s">
        <v>95</v>
      </c>
      <c r="C26" s="81" t="s">
        <v>87</v>
      </c>
      <c r="D26" s="37" t="s">
        <v>370</v>
      </c>
      <c r="E26" s="57">
        <f t="shared" si="0"/>
        <v>380</v>
      </c>
      <c r="F26" s="57">
        <v>0</v>
      </c>
      <c r="G26" s="48">
        <v>380</v>
      </c>
    </row>
    <row r="27" spans="1:7" ht="19.5" customHeight="1">
      <c r="A27" s="37" t="s">
        <v>363</v>
      </c>
      <c r="B27" s="56" t="s">
        <v>361</v>
      </c>
      <c r="C27" s="81" t="s">
        <v>87</v>
      </c>
      <c r="D27" s="37" t="s">
        <v>371</v>
      </c>
      <c r="E27" s="57">
        <f t="shared" si="0"/>
        <v>85</v>
      </c>
      <c r="F27" s="57">
        <v>0</v>
      </c>
      <c r="G27" s="48">
        <v>85</v>
      </c>
    </row>
    <row r="28" spans="1:7" ht="19.5" customHeight="1">
      <c r="A28" s="37" t="s">
        <v>363</v>
      </c>
      <c r="B28" s="56" t="s">
        <v>372</v>
      </c>
      <c r="C28" s="81" t="s">
        <v>87</v>
      </c>
      <c r="D28" s="37" t="s">
        <v>373</v>
      </c>
      <c r="E28" s="57">
        <f t="shared" si="0"/>
        <v>40</v>
      </c>
      <c r="F28" s="57">
        <v>0</v>
      </c>
      <c r="G28" s="48">
        <v>40</v>
      </c>
    </row>
    <row r="29" spans="1:7" ht="19.5" customHeight="1">
      <c r="A29" s="37" t="s">
        <v>363</v>
      </c>
      <c r="B29" s="56" t="s">
        <v>374</v>
      </c>
      <c r="C29" s="81" t="s">
        <v>87</v>
      </c>
      <c r="D29" s="37" t="s">
        <v>212</v>
      </c>
      <c r="E29" s="57">
        <f t="shared" si="0"/>
        <v>130</v>
      </c>
      <c r="F29" s="57">
        <v>0</v>
      </c>
      <c r="G29" s="48">
        <v>130</v>
      </c>
    </row>
    <row r="30" spans="1:7" ht="19.5" customHeight="1">
      <c r="A30" s="37" t="s">
        <v>363</v>
      </c>
      <c r="B30" s="56" t="s">
        <v>375</v>
      </c>
      <c r="C30" s="81" t="s">
        <v>87</v>
      </c>
      <c r="D30" s="37" t="s">
        <v>213</v>
      </c>
      <c r="E30" s="57">
        <f t="shared" si="0"/>
        <v>400</v>
      </c>
      <c r="F30" s="57">
        <v>0</v>
      </c>
      <c r="G30" s="48">
        <v>400</v>
      </c>
    </row>
    <row r="31" spans="1:7" ht="19.5" customHeight="1">
      <c r="A31" s="37" t="s">
        <v>363</v>
      </c>
      <c r="B31" s="56" t="s">
        <v>376</v>
      </c>
      <c r="C31" s="81" t="s">
        <v>87</v>
      </c>
      <c r="D31" s="37" t="s">
        <v>215</v>
      </c>
      <c r="E31" s="57">
        <f t="shared" si="0"/>
        <v>10</v>
      </c>
      <c r="F31" s="57">
        <v>0</v>
      </c>
      <c r="G31" s="48">
        <v>10</v>
      </c>
    </row>
    <row r="32" spans="1:7" ht="19.5" customHeight="1">
      <c r="A32" s="37" t="s">
        <v>363</v>
      </c>
      <c r="B32" s="56" t="s">
        <v>377</v>
      </c>
      <c r="C32" s="81" t="s">
        <v>87</v>
      </c>
      <c r="D32" s="37" t="s">
        <v>378</v>
      </c>
      <c r="E32" s="57">
        <f t="shared" si="0"/>
        <v>5</v>
      </c>
      <c r="F32" s="57">
        <v>0</v>
      </c>
      <c r="G32" s="48">
        <v>5</v>
      </c>
    </row>
    <row r="33" spans="1:7" ht="19.5" customHeight="1">
      <c r="A33" s="37" t="s">
        <v>363</v>
      </c>
      <c r="B33" s="56" t="s">
        <v>379</v>
      </c>
      <c r="C33" s="81" t="s">
        <v>87</v>
      </c>
      <c r="D33" s="37" t="s">
        <v>380</v>
      </c>
      <c r="E33" s="57">
        <f t="shared" si="0"/>
        <v>38.47</v>
      </c>
      <c r="F33" s="57">
        <v>0</v>
      </c>
      <c r="G33" s="48">
        <v>38.47</v>
      </c>
    </row>
    <row r="34" spans="1:7" ht="19.5" customHeight="1">
      <c r="A34" s="37" t="s">
        <v>363</v>
      </c>
      <c r="B34" s="56" t="s">
        <v>381</v>
      </c>
      <c r="C34" s="81" t="s">
        <v>87</v>
      </c>
      <c r="D34" s="37" t="s">
        <v>382</v>
      </c>
      <c r="E34" s="57">
        <f t="shared" si="0"/>
        <v>22.92</v>
      </c>
      <c r="F34" s="57">
        <v>0</v>
      </c>
      <c r="G34" s="48">
        <v>22.92</v>
      </c>
    </row>
    <row r="35" spans="1:7" ht="19.5" customHeight="1">
      <c r="A35" s="37" t="s">
        <v>363</v>
      </c>
      <c r="B35" s="56" t="s">
        <v>383</v>
      </c>
      <c r="C35" s="81" t="s">
        <v>87</v>
      </c>
      <c r="D35" s="37" t="s">
        <v>216</v>
      </c>
      <c r="E35" s="57">
        <f t="shared" si="0"/>
        <v>104</v>
      </c>
      <c r="F35" s="57">
        <v>0</v>
      </c>
      <c r="G35" s="48">
        <v>104</v>
      </c>
    </row>
    <row r="36" spans="1:7" ht="19.5" customHeight="1">
      <c r="A36" s="37" t="s">
        <v>363</v>
      </c>
      <c r="B36" s="56" t="s">
        <v>384</v>
      </c>
      <c r="C36" s="81" t="s">
        <v>87</v>
      </c>
      <c r="D36" s="37" t="s">
        <v>385</v>
      </c>
      <c r="E36" s="57">
        <f t="shared" si="0"/>
        <v>174.77</v>
      </c>
      <c r="F36" s="57">
        <v>0</v>
      </c>
      <c r="G36" s="48">
        <v>174.77</v>
      </c>
    </row>
    <row r="37" spans="1:7" ht="19.5" customHeight="1">
      <c r="A37" s="37" t="s">
        <v>363</v>
      </c>
      <c r="B37" s="56" t="s">
        <v>110</v>
      </c>
      <c r="C37" s="81" t="s">
        <v>87</v>
      </c>
      <c r="D37" s="37" t="s">
        <v>219</v>
      </c>
      <c r="E37" s="57">
        <f t="shared" si="0"/>
        <v>62.31</v>
      </c>
      <c r="F37" s="57">
        <v>0</v>
      </c>
      <c r="G37" s="48">
        <v>62.31</v>
      </c>
    </row>
    <row r="38" spans="1:7" ht="19.5" customHeight="1">
      <c r="A38" s="37" t="s">
        <v>38</v>
      </c>
      <c r="B38" s="56" t="s">
        <v>38</v>
      </c>
      <c r="C38" s="81" t="s">
        <v>38</v>
      </c>
      <c r="D38" s="37" t="s">
        <v>226</v>
      </c>
      <c r="E38" s="57">
        <f t="shared" si="0"/>
        <v>0.18</v>
      </c>
      <c r="F38" s="57">
        <v>0.18</v>
      </c>
      <c r="G38" s="48">
        <v>0</v>
      </c>
    </row>
    <row r="39" spans="1:7" ht="19.5" customHeight="1">
      <c r="A39" s="37" t="s">
        <v>386</v>
      </c>
      <c r="B39" s="56" t="s">
        <v>217</v>
      </c>
      <c r="C39" s="81" t="s">
        <v>87</v>
      </c>
      <c r="D39" s="37" t="s">
        <v>387</v>
      </c>
      <c r="E39" s="57">
        <f t="shared" si="0"/>
        <v>0.18</v>
      </c>
      <c r="F39" s="57">
        <v>0.18</v>
      </c>
      <c r="G39" s="48">
        <v>0</v>
      </c>
    </row>
    <row r="40" spans="1:7" ht="19.5" customHeight="1">
      <c r="A40" s="37" t="s">
        <v>38</v>
      </c>
      <c r="B40" s="56" t="s">
        <v>38</v>
      </c>
      <c r="C40" s="81" t="s">
        <v>38</v>
      </c>
      <c r="D40" s="37" t="s">
        <v>113</v>
      </c>
      <c r="E40" s="57">
        <f t="shared" si="0"/>
        <v>558.62</v>
      </c>
      <c r="F40" s="57">
        <v>365.53</v>
      </c>
      <c r="G40" s="48">
        <v>193.09</v>
      </c>
    </row>
    <row r="41" spans="1:7" ht="19.5" customHeight="1">
      <c r="A41" s="37" t="s">
        <v>38</v>
      </c>
      <c r="B41" s="56" t="s">
        <v>38</v>
      </c>
      <c r="C41" s="81" t="s">
        <v>38</v>
      </c>
      <c r="D41" s="37" t="s">
        <v>114</v>
      </c>
      <c r="E41" s="57">
        <f t="shared" si="0"/>
        <v>558.62</v>
      </c>
      <c r="F41" s="57">
        <v>365.53</v>
      </c>
      <c r="G41" s="48">
        <v>193.09</v>
      </c>
    </row>
    <row r="42" spans="1:7" ht="19.5" customHeight="1">
      <c r="A42" s="37" t="s">
        <v>38</v>
      </c>
      <c r="B42" s="56" t="s">
        <v>38</v>
      </c>
      <c r="C42" s="81" t="s">
        <v>38</v>
      </c>
      <c r="D42" s="37" t="s">
        <v>352</v>
      </c>
      <c r="E42" s="57">
        <f t="shared" si="0"/>
        <v>365.51</v>
      </c>
      <c r="F42" s="57">
        <v>365.51</v>
      </c>
      <c r="G42" s="48">
        <v>0</v>
      </c>
    </row>
    <row r="43" spans="1:7" ht="19.5" customHeight="1">
      <c r="A43" s="37" t="s">
        <v>353</v>
      </c>
      <c r="B43" s="56" t="s">
        <v>91</v>
      </c>
      <c r="C43" s="81" t="s">
        <v>115</v>
      </c>
      <c r="D43" s="37" t="s">
        <v>354</v>
      </c>
      <c r="E43" s="57">
        <f t="shared" si="0"/>
        <v>119.48</v>
      </c>
      <c r="F43" s="57">
        <v>119.48</v>
      </c>
      <c r="G43" s="48">
        <v>0</v>
      </c>
    </row>
    <row r="44" spans="1:7" ht="19.5" customHeight="1">
      <c r="A44" s="37" t="s">
        <v>353</v>
      </c>
      <c r="B44" s="56" t="s">
        <v>99</v>
      </c>
      <c r="C44" s="81" t="s">
        <v>115</v>
      </c>
      <c r="D44" s="37" t="s">
        <v>355</v>
      </c>
      <c r="E44" s="57">
        <f t="shared" si="0"/>
        <v>127.6</v>
      </c>
      <c r="F44" s="57">
        <v>127.6</v>
      </c>
      <c r="G44" s="48">
        <v>0</v>
      </c>
    </row>
    <row r="45" spans="1:7" ht="19.5" customHeight="1">
      <c r="A45" s="37" t="s">
        <v>353</v>
      </c>
      <c r="B45" s="56" t="s">
        <v>86</v>
      </c>
      <c r="C45" s="81" t="s">
        <v>115</v>
      </c>
      <c r="D45" s="37" t="s">
        <v>356</v>
      </c>
      <c r="E45" s="57">
        <f t="shared" si="0"/>
        <v>9.96</v>
      </c>
      <c r="F45" s="57">
        <v>9.96</v>
      </c>
      <c r="G45" s="48">
        <v>0</v>
      </c>
    </row>
    <row r="46" spans="1:7" ht="19.5" customHeight="1">
      <c r="A46" s="37" t="s">
        <v>353</v>
      </c>
      <c r="B46" s="56" t="s">
        <v>85</v>
      </c>
      <c r="C46" s="81" t="s">
        <v>115</v>
      </c>
      <c r="D46" s="37" t="s">
        <v>357</v>
      </c>
      <c r="E46" s="57">
        <f t="shared" si="0"/>
        <v>40.4</v>
      </c>
      <c r="F46" s="57">
        <v>40.4</v>
      </c>
      <c r="G46" s="48">
        <v>0</v>
      </c>
    </row>
    <row r="47" spans="1:7" ht="19.5" customHeight="1">
      <c r="A47" s="37" t="s">
        <v>353</v>
      </c>
      <c r="B47" s="56" t="s">
        <v>358</v>
      </c>
      <c r="C47" s="81" t="s">
        <v>115</v>
      </c>
      <c r="D47" s="37" t="s">
        <v>359</v>
      </c>
      <c r="E47" s="57">
        <f t="shared" si="0"/>
        <v>25.28</v>
      </c>
      <c r="F47" s="57">
        <v>25.28</v>
      </c>
      <c r="G47" s="48">
        <v>0</v>
      </c>
    </row>
    <row r="48" spans="1:7" ht="19.5" customHeight="1">
      <c r="A48" s="37" t="s">
        <v>353</v>
      </c>
      <c r="B48" s="56" t="s">
        <v>95</v>
      </c>
      <c r="C48" s="81" t="s">
        <v>115</v>
      </c>
      <c r="D48" s="37" t="s">
        <v>360</v>
      </c>
      <c r="E48" s="57">
        <f t="shared" si="0"/>
        <v>6.81</v>
      </c>
      <c r="F48" s="57">
        <v>6.81</v>
      </c>
      <c r="G48" s="48">
        <v>0</v>
      </c>
    </row>
    <row r="49" spans="1:7" ht="19.5" customHeight="1">
      <c r="A49" s="37" t="s">
        <v>353</v>
      </c>
      <c r="B49" s="56" t="s">
        <v>361</v>
      </c>
      <c r="C49" s="81" t="s">
        <v>115</v>
      </c>
      <c r="D49" s="37" t="s">
        <v>207</v>
      </c>
      <c r="E49" s="57">
        <f t="shared" si="0"/>
        <v>32.27</v>
      </c>
      <c r="F49" s="57">
        <v>32.27</v>
      </c>
      <c r="G49" s="48">
        <v>0</v>
      </c>
    </row>
    <row r="50" spans="1:7" ht="19.5" customHeight="1">
      <c r="A50" s="37" t="s">
        <v>353</v>
      </c>
      <c r="B50" s="56" t="s">
        <v>110</v>
      </c>
      <c r="C50" s="81" t="s">
        <v>115</v>
      </c>
      <c r="D50" s="37" t="s">
        <v>208</v>
      </c>
      <c r="E50" s="57">
        <f t="shared" si="0"/>
        <v>3.71</v>
      </c>
      <c r="F50" s="57">
        <v>3.71</v>
      </c>
      <c r="G50" s="48">
        <v>0</v>
      </c>
    </row>
    <row r="51" spans="1:7" ht="19.5" customHeight="1">
      <c r="A51" s="37" t="s">
        <v>38</v>
      </c>
      <c r="B51" s="56" t="s">
        <v>38</v>
      </c>
      <c r="C51" s="81" t="s">
        <v>38</v>
      </c>
      <c r="D51" s="37" t="s">
        <v>362</v>
      </c>
      <c r="E51" s="57">
        <f t="shared" si="0"/>
        <v>193.09</v>
      </c>
      <c r="F51" s="57">
        <v>0</v>
      </c>
      <c r="G51" s="48">
        <v>193.09</v>
      </c>
    </row>
    <row r="52" spans="1:7" ht="19.5" customHeight="1">
      <c r="A52" s="37" t="s">
        <v>363</v>
      </c>
      <c r="B52" s="56" t="s">
        <v>91</v>
      </c>
      <c r="C52" s="81" t="s">
        <v>115</v>
      </c>
      <c r="D52" s="37" t="s">
        <v>364</v>
      </c>
      <c r="E52" s="57">
        <f t="shared" si="0"/>
        <v>25</v>
      </c>
      <c r="F52" s="57">
        <v>0</v>
      </c>
      <c r="G52" s="48">
        <v>25</v>
      </c>
    </row>
    <row r="53" spans="1:7" ht="19.5" customHeight="1">
      <c r="A53" s="37" t="s">
        <v>363</v>
      </c>
      <c r="B53" s="56" t="s">
        <v>99</v>
      </c>
      <c r="C53" s="81" t="s">
        <v>115</v>
      </c>
      <c r="D53" s="37" t="s">
        <v>365</v>
      </c>
      <c r="E53" s="57">
        <f t="shared" si="0"/>
        <v>5</v>
      </c>
      <c r="F53" s="57">
        <v>0</v>
      </c>
      <c r="G53" s="48">
        <v>5</v>
      </c>
    </row>
    <row r="54" spans="1:7" ht="19.5" customHeight="1">
      <c r="A54" s="37" t="s">
        <v>363</v>
      </c>
      <c r="B54" s="56" t="s">
        <v>131</v>
      </c>
      <c r="C54" s="81" t="s">
        <v>115</v>
      </c>
      <c r="D54" s="37" t="s">
        <v>367</v>
      </c>
      <c r="E54" s="57">
        <f t="shared" si="0"/>
        <v>0.4</v>
      </c>
      <c r="F54" s="57">
        <v>0</v>
      </c>
      <c r="G54" s="48">
        <v>0.4</v>
      </c>
    </row>
    <row r="55" spans="1:7" ht="19.5" customHeight="1">
      <c r="A55" s="37" t="s">
        <v>363</v>
      </c>
      <c r="B55" s="56" t="s">
        <v>107</v>
      </c>
      <c r="C55" s="81" t="s">
        <v>115</v>
      </c>
      <c r="D55" s="37" t="s">
        <v>368</v>
      </c>
      <c r="E55" s="57">
        <f t="shared" si="0"/>
        <v>0.6</v>
      </c>
      <c r="F55" s="57">
        <v>0</v>
      </c>
      <c r="G55" s="48">
        <v>0.6</v>
      </c>
    </row>
    <row r="56" spans="1:7" ht="19.5" customHeight="1">
      <c r="A56" s="37" t="s">
        <v>363</v>
      </c>
      <c r="B56" s="56" t="s">
        <v>95</v>
      </c>
      <c r="C56" s="81" t="s">
        <v>115</v>
      </c>
      <c r="D56" s="37" t="s">
        <v>370</v>
      </c>
      <c r="E56" s="57">
        <f t="shared" si="0"/>
        <v>20</v>
      </c>
      <c r="F56" s="57">
        <v>0</v>
      </c>
      <c r="G56" s="48">
        <v>20</v>
      </c>
    </row>
    <row r="57" spans="1:7" ht="19.5" customHeight="1">
      <c r="A57" s="37" t="s">
        <v>363</v>
      </c>
      <c r="B57" s="56" t="s">
        <v>361</v>
      </c>
      <c r="C57" s="81" t="s">
        <v>115</v>
      </c>
      <c r="D57" s="37" t="s">
        <v>371</v>
      </c>
      <c r="E57" s="57">
        <f t="shared" si="0"/>
        <v>10</v>
      </c>
      <c r="F57" s="57">
        <v>0</v>
      </c>
      <c r="G57" s="48">
        <v>10</v>
      </c>
    </row>
    <row r="58" spans="1:7" ht="19.5" customHeight="1">
      <c r="A58" s="37" t="s">
        <v>363</v>
      </c>
      <c r="B58" s="56" t="s">
        <v>374</v>
      </c>
      <c r="C58" s="81" t="s">
        <v>115</v>
      </c>
      <c r="D58" s="37" t="s">
        <v>212</v>
      </c>
      <c r="E58" s="57">
        <f t="shared" si="0"/>
        <v>4</v>
      </c>
      <c r="F58" s="57">
        <v>0</v>
      </c>
      <c r="G58" s="48">
        <v>4</v>
      </c>
    </row>
    <row r="59" spans="1:7" ht="19.5" customHeight="1">
      <c r="A59" s="37" t="s">
        <v>363</v>
      </c>
      <c r="B59" s="56" t="s">
        <v>375</v>
      </c>
      <c r="C59" s="81" t="s">
        <v>115</v>
      </c>
      <c r="D59" s="37" t="s">
        <v>213</v>
      </c>
      <c r="E59" s="57">
        <f t="shared" si="0"/>
        <v>15</v>
      </c>
      <c r="F59" s="57">
        <v>0</v>
      </c>
      <c r="G59" s="48">
        <v>15</v>
      </c>
    </row>
    <row r="60" spans="1:7" ht="19.5" customHeight="1">
      <c r="A60" s="37" t="s">
        <v>363</v>
      </c>
      <c r="B60" s="56" t="s">
        <v>376</v>
      </c>
      <c r="C60" s="81" t="s">
        <v>115</v>
      </c>
      <c r="D60" s="37" t="s">
        <v>215</v>
      </c>
      <c r="E60" s="57">
        <f t="shared" si="0"/>
        <v>4</v>
      </c>
      <c r="F60" s="57">
        <v>0</v>
      </c>
      <c r="G60" s="48">
        <v>4</v>
      </c>
    </row>
    <row r="61" spans="1:7" ht="19.5" customHeight="1">
      <c r="A61" s="37" t="s">
        <v>363</v>
      </c>
      <c r="B61" s="56" t="s">
        <v>388</v>
      </c>
      <c r="C61" s="81" t="s">
        <v>115</v>
      </c>
      <c r="D61" s="37" t="s">
        <v>214</v>
      </c>
      <c r="E61" s="57">
        <f t="shared" si="0"/>
        <v>20</v>
      </c>
      <c r="F61" s="57">
        <v>0</v>
      </c>
      <c r="G61" s="48">
        <v>20</v>
      </c>
    </row>
    <row r="62" spans="1:7" ht="19.5" customHeight="1">
      <c r="A62" s="37" t="s">
        <v>363</v>
      </c>
      <c r="B62" s="56" t="s">
        <v>379</v>
      </c>
      <c r="C62" s="81" t="s">
        <v>115</v>
      </c>
      <c r="D62" s="37" t="s">
        <v>380</v>
      </c>
      <c r="E62" s="57">
        <f t="shared" si="0"/>
        <v>5.38</v>
      </c>
      <c r="F62" s="57">
        <v>0</v>
      </c>
      <c r="G62" s="48">
        <v>5.38</v>
      </c>
    </row>
    <row r="63" spans="1:7" ht="19.5" customHeight="1">
      <c r="A63" s="37" t="s">
        <v>363</v>
      </c>
      <c r="B63" s="56" t="s">
        <v>381</v>
      </c>
      <c r="C63" s="81" t="s">
        <v>115</v>
      </c>
      <c r="D63" s="37" t="s">
        <v>382</v>
      </c>
      <c r="E63" s="57">
        <f t="shared" si="0"/>
        <v>3.58</v>
      </c>
      <c r="F63" s="57">
        <v>0</v>
      </c>
      <c r="G63" s="48">
        <v>3.58</v>
      </c>
    </row>
    <row r="64" spans="1:7" ht="19.5" customHeight="1">
      <c r="A64" s="37" t="s">
        <v>363</v>
      </c>
      <c r="B64" s="56" t="s">
        <v>383</v>
      </c>
      <c r="C64" s="81" t="s">
        <v>115</v>
      </c>
      <c r="D64" s="37" t="s">
        <v>216</v>
      </c>
      <c r="E64" s="57">
        <f t="shared" si="0"/>
        <v>10</v>
      </c>
      <c r="F64" s="57">
        <v>0</v>
      </c>
      <c r="G64" s="48">
        <v>10</v>
      </c>
    </row>
    <row r="65" spans="1:7" ht="19.5" customHeight="1">
      <c r="A65" s="37" t="s">
        <v>363</v>
      </c>
      <c r="B65" s="56" t="s">
        <v>384</v>
      </c>
      <c r="C65" s="81" t="s">
        <v>115</v>
      </c>
      <c r="D65" s="37" t="s">
        <v>385</v>
      </c>
      <c r="E65" s="57">
        <f t="shared" si="0"/>
        <v>29.48</v>
      </c>
      <c r="F65" s="57">
        <v>0</v>
      </c>
      <c r="G65" s="48">
        <v>29.48</v>
      </c>
    </row>
    <row r="66" spans="1:7" ht="19.5" customHeight="1">
      <c r="A66" s="37" t="s">
        <v>363</v>
      </c>
      <c r="B66" s="56" t="s">
        <v>110</v>
      </c>
      <c r="C66" s="81" t="s">
        <v>115</v>
      </c>
      <c r="D66" s="37" t="s">
        <v>219</v>
      </c>
      <c r="E66" s="57">
        <f t="shared" si="0"/>
        <v>40.65</v>
      </c>
      <c r="F66" s="57">
        <v>0</v>
      </c>
      <c r="G66" s="48">
        <v>40.65</v>
      </c>
    </row>
    <row r="67" spans="1:7" ht="19.5" customHeight="1">
      <c r="A67" s="37" t="s">
        <v>38</v>
      </c>
      <c r="B67" s="56" t="s">
        <v>38</v>
      </c>
      <c r="C67" s="81" t="s">
        <v>38</v>
      </c>
      <c r="D67" s="37" t="s">
        <v>226</v>
      </c>
      <c r="E67" s="57">
        <f t="shared" si="0"/>
        <v>0.02</v>
      </c>
      <c r="F67" s="57">
        <v>0.02</v>
      </c>
      <c r="G67" s="48">
        <v>0</v>
      </c>
    </row>
    <row r="68" spans="1:7" ht="19.5" customHeight="1">
      <c r="A68" s="37" t="s">
        <v>386</v>
      </c>
      <c r="B68" s="56" t="s">
        <v>217</v>
      </c>
      <c r="C68" s="81" t="s">
        <v>115</v>
      </c>
      <c r="D68" s="37" t="s">
        <v>387</v>
      </c>
      <c r="E68" s="57">
        <f t="shared" si="0"/>
        <v>0.02</v>
      </c>
      <c r="F68" s="57">
        <v>0.02</v>
      </c>
      <c r="G68" s="48">
        <v>0</v>
      </c>
    </row>
    <row r="69" spans="1:7" ht="19.5" customHeight="1">
      <c r="A69" s="37" t="s">
        <v>38</v>
      </c>
      <c r="B69" s="56" t="s">
        <v>38</v>
      </c>
      <c r="C69" s="81" t="s">
        <v>38</v>
      </c>
      <c r="D69" s="37" t="s">
        <v>116</v>
      </c>
      <c r="E69" s="57">
        <f t="shared" si="0"/>
        <v>530.19</v>
      </c>
      <c r="F69" s="57">
        <v>315.06</v>
      </c>
      <c r="G69" s="48">
        <v>215.13</v>
      </c>
    </row>
    <row r="70" spans="1:7" ht="19.5" customHeight="1">
      <c r="A70" s="37" t="s">
        <v>38</v>
      </c>
      <c r="B70" s="56" t="s">
        <v>38</v>
      </c>
      <c r="C70" s="81" t="s">
        <v>38</v>
      </c>
      <c r="D70" s="37" t="s">
        <v>117</v>
      </c>
      <c r="E70" s="57">
        <f t="shared" si="0"/>
        <v>530.19</v>
      </c>
      <c r="F70" s="57">
        <v>315.06</v>
      </c>
      <c r="G70" s="48">
        <v>215.13</v>
      </c>
    </row>
    <row r="71" spans="1:7" ht="19.5" customHeight="1">
      <c r="A71" s="37" t="s">
        <v>38</v>
      </c>
      <c r="B71" s="56" t="s">
        <v>38</v>
      </c>
      <c r="C71" s="81" t="s">
        <v>38</v>
      </c>
      <c r="D71" s="37" t="s">
        <v>352</v>
      </c>
      <c r="E71" s="57">
        <f aca="true" t="shared" si="1" ref="E71:E134">SUM(F71:G71)</f>
        <v>315.02</v>
      </c>
      <c r="F71" s="57">
        <v>315.02</v>
      </c>
      <c r="G71" s="48">
        <v>0</v>
      </c>
    </row>
    <row r="72" spans="1:7" ht="19.5" customHeight="1">
      <c r="A72" s="37" t="s">
        <v>353</v>
      </c>
      <c r="B72" s="56" t="s">
        <v>91</v>
      </c>
      <c r="C72" s="81" t="s">
        <v>118</v>
      </c>
      <c r="D72" s="37" t="s">
        <v>354</v>
      </c>
      <c r="E72" s="57">
        <f t="shared" si="1"/>
        <v>101.3</v>
      </c>
      <c r="F72" s="57">
        <v>101.3</v>
      </c>
      <c r="G72" s="48">
        <v>0</v>
      </c>
    </row>
    <row r="73" spans="1:7" ht="19.5" customHeight="1">
      <c r="A73" s="37" t="s">
        <v>353</v>
      </c>
      <c r="B73" s="56" t="s">
        <v>99</v>
      </c>
      <c r="C73" s="81" t="s">
        <v>118</v>
      </c>
      <c r="D73" s="37" t="s">
        <v>355</v>
      </c>
      <c r="E73" s="57">
        <f t="shared" si="1"/>
        <v>106.82</v>
      </c>
      <c r="F73" s="57">
        <v>106.82</v>
      </c>
      <c r="G73" s="48">
        <v>0</v>
      </c>
    </row>
    <row r="74" spans="1:7" ht="19.5" customHeight="1">
      <c r="A74" s="37" t="s">
        <v>353</v>
      </c>
      <c r="B74" s="56" t="s">
        <v>86</v>
      </c>
      <c r="C74" s="81" t="s">
        <v>118</v>
      </c>
      <c r="D74" s="37" t="s">
        <v>356</v>
      </c>
      <c r="E74" s="57">
        <f t="shared" si="1"/>
        <v>8.44</v>
      </c>
      <c r="F74" s="57">
        <v>8.44</v>
      </c>
      <c r="G74" s="48">
        <v>0</v>
      </c>
    </row>
    <row r="75" spans="1:7" ht="19.5" customHeight="1">
      <c r="A75" s="37" t="s">
        <v>353</v>
      </c>
      <c r="B75" s="56" t="s">
        <v>85</v>
      </c>
      <c r="C75" s="81" t="s">
        <v>118</v>
      </c>
      <c r="D75" s="37" t="s">
        <v>357</v>
      </c>
      <c r="E75" s="57">
        <f t="shared" si="1"/>
        <v>31.66</v>
      </c>
      <c r="F75" s="57">
        <v>31.66</v>
      </c>
      <c r="G75" s="48">
        <v>0</v>
      </c>
    </row>
    <row r="76" spans="1:7" ht="19.5" customHeight="1">
      <c r="A76" s="37" t="s">
        <v>353</v>
      </c>
      <c r="B76" s="56" t="s">
        <v>358</v>
      </c>
      <c r="C76" s="81" t="s">
        <v>118</v>
      </c>
      <c r="D76" s="37" t="s">
        <v>359</v>
      </c>
      <c r="E76" s="57">
        <f t="shared" si="1"/>
        <v>26.26</v>
      </c>
      <c r="F76" s="57">
        <v>26.26</v>
      </c>
      <c r="G76" s="48">
        <v>0</v>
      </c>
    </row>
    <row r="77" spans="1:7" ht="19.5" customHeight="1">
      <c r="A77" s="37" t="s">
        <v>353</v>
      </c>
      <c r="B77" s="56" t="s">
        <v>95</v>
      </c>
      <c r="C77" s="81" t="s">
        <v>118</v>
      </c>
      <c r="D77" s="37" t="s">
        <v>360</v>
      </c>
      <c r="E77" s="57">
        <f t="shared" si="1"/>
        <v>4.23</v>
      </c>
      <c r="F77" s="57">
        <v>4.23</v>
      </c>
      <c r="G77" s="48">
        <v>0</v>
      </c>
    </row>
    <row r="78" spans="1:7" ht="19.5" customHeight="1">
      <c r="A78" s="37" t="s">
        <v>353</v>
      </c>
      <c r="B78" s="56" t="s">
        <v>361</v>
      </c>
      <c r="C78" s="81" t="s">
        <v>118</v>
      </c>
      <c r="D78" s="37" t="s">
        <v>207</v>
      </c>
      <c r="E78" s="57">
        <f t="shared" si="1"/>
        <v>33.52</v>
      </c>
      <c r="F78" s="57">
        <v>33.52</v>
      </c>
      <c r="G78" s="48">
        <v>0</v>
      </c>
    </row>
    <row r="79" spans="1:7" ht="19.5" customHeight="1">
      <c r="A79" s="37" t="s">
        <v>353</v>
      </c>
      <c r="B79" s="56" t="s">
        <v>110</v>
      </c>
      <c r="C79" s="81" t="s">
        <v>118</v>
      </c>
      <c r="D79" s="37" t="s">
        <v>208</v>
      </c>
      <c r="E79" s="57">
        <f t="shared" si="1"/>
        <v>2.79</v>
      </c>
      <c r="F79" s="57">
        <v>2.79</v>
      </c>
      <c r="G79" s="48">
        <v>0</v>
      </c>
    </row>
    <row r="80" spans="1:7" ht="19.5" customHeight="1">
      <c r="A80" s="37" t="s">
        <v>38</v>
      </c>
      <c r="B80" s="56" t="s">
        <v>38</v>
      </c>
      <c r="C80" s="81" t="s">
        <v>38</v>
      </c>
      <c r="D80" s="37" t="s">
        <v>362</v>
      </c>
      <c r="E80" s="57">
        <f t="shared" si="1"/>
        <v>215.13</v>
      </c>
      <c r="F80" s="57">
        <v>0</v>
      </c>
      <c r="G80" s="48">
        <v>215.13</v>
      </c>
    </row>
    <row r="81" spans="1:7" ht="19.5" customHeight="1">
      <c r="A81" s="37" t="s">
        <v>363</v>
      </c>
      <c r="B81" s="56" t="s">
        <v>91</v>
      </c>
      <c r="C81" s="81" t="s">
        <v>118</v>
      </c>
      <c r="D81" s="37" t="s">
        <v>364</v>
      </c>
      <c r="E81" s="57">
        <f t="shared" si="1"/>
        <v>10</v>
      </c>
      <c r="F81" s="57">
        <v>0</v>
      </c>
      <c r="G81" s="48">
        <v>10</v>
      </c>
    </row>
    <row r="82" spans="1:7" ht="19.5" customHeight="1">
      <c r="A82" s="37" t="s">
        <v>363</v>
      </c>
      <c r="B82" s="56" t="s">
        <v>131</v>
      </c>
      <c r="C82" s="81" t="s">
        <v>118</v>
      </c>
      <c r="D82" s="37" t="s">
        <v>367</v>
      </c>
      <c r="E82" s="57">
        <f t="shared" si="1"/>
        <v>0.2</v>
      </c>
      <c r="F82" s="57">
        <v>0</v>
      </c>
      <c r="G82" s="48">
        <v>0.2</v>
      </c>
    </row>
    <row r="83" spans="1:7" ht="19.5" customHeight="1">
      <c r="A83" s="37" t="s">
        <v>363</v>
      </c>
      <c r="B83" s="56" t="s">
        <v>90</v>
      </c>
      <c r="C83" s="81" t="s">
        <v>118</v>
      </c>
      <c r="D83" s="37" t="s">
        <v>389</v>
      </c>
      <c r="E83" s="57">
        <f t="shared" si="1"/>
        <v>0.5</v>
      </c>
      <c r="F83" s="57">
        <v>0</v>
      </c>
      <c r="G83" s="48">
        <v>0.5</v>
      </c>
    </row>
    <row r="84" spans="1:7" ht="19.5" customHeight="1">
      <c r="A84" s="37" t="s">
        <v>363</v>
      </c>
      <c r="B84" s="56" t="s">
        <v>105</v>
      </c>
      <c r="C84" s="81" t="s">
        <v>118</v>
      </c>
      <c r="D84" s="37" t="s">
        <v>390</v>
      </c>
      <c r="E84" s="57">
        <f t="shared" si="1"/>
        <v>5.5</v>
      </c>
      <c r="F84" s="57">
        <v>0</v>
      </c>
      <c r="G84" s="48">
        <v>5.5</v>
      </c>
    </row>
    <row r="85" spans="1:7" ht="19.5" customHeight="1">
      <c r="A85" s="37" t="s">
        <v>363</v>
      </c>
      <c r="B85" s="56" t="s">
        <v>107</v>
      </c>
      <c r="C85" s="81" t="s">
        <v>118</v>
      </c>
      <c r="D85" s="37" t="s">
        <v>368</v>
      </c>
      <c r="E85" s="57">
        <f t="shared" si="1"/>
        <v>7</v>
      </c>
      <c r="F85" s="57">
        <v>0</v>
      </c>
      <c r="G85" s="48">
        <v>7</v>
      </c>
    </row>
    <row r="86" spans="1:7" ht="19.5" customHeight="1">
      <c r="A86" s="37" t="s">
        <v>363</v>
      </c>
      <c r="B86" s="56" t="s">
        <v>217</v>
      </c>
      <c r="C86" s="81" t="s">
        <v>118</v>
      </c>
      <c r="D86" s="37" t="s">
        <v>369</v>
      </c>
      <c r="E86" s="57">
        <f t="shared" si="1"/>
        <v>8.8</v>
      </c>
      <c r="F86" s="57">
        <v>0</v>
      </c>
      <c r="G86" s="48">
        <v>8.8</v>
      </c>
    </row>
    <row r="87" spans="1:7" ht="19.5" customHeight="1">
      <c r="A87" s="37" t="s">
        <v>363</v>
      </c>
      <c r="B87" s="56" t="s">
        <v>95</v>
      </c>
      <c r="C87" s="81" t="s">
        <v>118</v>
      </c>
      <c r="D87" s="37" t="s">
        <v>370</v>
      </c>
      <c r="E87" s="57">
        <f t="shared" si="1"/>
        <v>76.5</v>
      </c>
      <c r="F87" s="57">
        <v>0</v>
      </c>
      <c r="G87" s="48">
        <v>76.5</v>
      </c>
    </row>
    <row r="88" spans="1:7" ht="19.5" customHeight="1">
      <c r="A88" s="37" t="s">
        <v>363</v>
      </c>
      <c r="B88" s="56" t="s">
        <v>361</v>
      </c>
      <c r="C88" s="81" t="s">
        <v>118</v>
      </c>
      <c r="D88" s="37" t="s">
        <v>371</v>
      </c>
      <c r="E88" s="57">
        <f t="shared" si="1"/>
        <v>3</v>
      </c>
      <c r="F88" s="57">
        <v>0</v>
      </c>
      <c r="G88" s="48">
        <v>3</v>
      </c>
    </row>
    <row r="89" spans="1:7" ht="19.5" customHeight="1">
      <c r="A89" s="37" t="s">
        <v>363</v>
      </c>
      <c r="B89" s="56" t="s">
        <v>374</v>
      </c>
      <c r="C89" s="81" t="s">
        <v>118</v>
      </c>
      <c r="D89" s="37" t="s">
        <v>212</v>
      </c>
      <c r="E89" s="57">
        <f t="shared" si="1"/>
        <v>4</v>
      </c>
      <c r="F89" s="57">
        <v>0</v>
      </c>
      <c r="G89" s="48">
        <v>4</v>
      </c>
    </row>
    <row r="90" spans="1:7" ht="19.5" customHeight="1">
      <c r="A90" s="37" t="s">
        <v>363</v>
      </c>
      <c r="B90" s="56" t="s">
        <v>375</v>
      </c>
      <c r="C90" s="81" t="s">
        <v>118</v>
      </c>
      <c r="D90" s="37" t="s">
        <v>213</v>
      </c>
      <c r="E90" s="57">
        <f t="shared" si="1"/>
        <v>12</v>
      </c>
      <c r="F90" s="57">
        <v>0</v>
      </c>
      <c r="G90" s="48">
        <v>12</v>
      </c>
    </row>
    <row r="91" spans="1:7" ht="19.5" customHeight="1">
      <c r="A91" s="37" t="s">
        <v>363</v>
      </c>
      <c r="B91" s="56" t="s">
        <v>376</v>
      </c>
      <c r="C91" s="81" t="s">
        <v>118</v>
      </c>
      <c r="D91" s="37" t="s">
        <v>215</v>
      </c>
      <c r="E91" s="57">
        <f t="shared" si="1"/>
        <v>5.4</v>
      </c>
      <c r="F91" s="57">
        <v>0</v>
      </c>
      <c r="G91" s="48">
        <v>5.4</v>
      </c>
    </row>
    <row r="92" spans="1:7" ht="19.5" customHeight="1">
      <c r="A92" s="37" t="s">
        <v>363</v>
      </c>
      <c r="B92" s="56" t="s">
        <v>379</v>
      </c>
      <c r="C92" s="81" t="s">
        <v>118</v>
      </c>
      <c r="D92" s="37" t="s">
        <v>380</v>
      </c>
      <c r="E92" s="57">
        <f t="shared" si="1"/>
        <v>5.59</v>
      </c>
      <c r="F92" s="57">
        <v>0</v>
      </c>
      <c r="G92" s="48">
        <v>5.59</v>
      </c>
    </row>
    <row r="93" spans="1:7" ht="19.5" customHeight="1">
      <c r="A93" s="37" t="s">
        <v>363</v>
      </c>
      <c r="B93" s="56" t="s">
        <v>381</v>
      </c>
      <c r="C93" s="81" t="s">
        <v>118</v>
      </c>
      <c r="D93" s="37" t="s">
        <v>382</v>
      </c>
      <c r="E93" s="57">
        <f t="shared" si="1"/>
        <v>3.04</v>
      </c>
      <c r="F93" s="57">
        <v>0</v>
      </c>
      <c r="G93" s="48">
        <v>3.04</v>
      </c>
    </row>
    <row r="94" spans="1:7" ht="19.5" customHeight="1">
      <c r="A94" s="37" t="s">
        <v>363</v>
      </c>
      <c r="B94" s="56" t="s">
        <v>383</v>
      </c>
      <c r="C94" s="81" t="s">
        <v>118</v>
      </c>
      <c r="D94" s="37" t="s">
        <v>216</v>
      </c>
      <c r="E94" s="57">
        <f t="shared" si="1"/>
        <v>35.3</v>
      </c>
      <c r="F94" s="57">
        <v>0</v>
      </c>
      <c r="G94" s="48">
        <v>35.3</v>
      </c>
    </row>
    <row r="95" spans="1:7" ht="19.5" customHeight="1">
      <c r="A95" s="37" t="s">
        <v>363</v>
      </c>
      <c r="B95" s="56" t="s">
        <v>384</v>
      </c>
      <c r="C95" s="81" t="s">
        <v>118</v>
      </c>
      <c r="D95" s="37" t="s">
        <v>385</v>
      </c>
      <c r="E95" s="57">
        <f t="shared" si="1"/>
        <v>21.5</v>
      </c>
      <c r="F95" s="57">
        <v>0</v>
      </c>
      <c r="G95" s="48">
        <v>21.5</v>
      </c>
    </row>
    <row r="96" spans="1:7" ht="19.5" customHeight="1">
      <c r="A96" s="37" t="s">
        <v>363</v>
      </c>
      <c r="B96" s="56" t="s">
        <v>110</v>
      </c>
      <c r="C96" s="81" t="s">
        <v>118</v>
      </c>
      <c r="D96" s="37" t="s">
        <v>219</v>
      </c>
      <c r="E96" s="57">
        <f t="shared" si="1"/>
        <v>16.8</v>
      </c>
      <c r="F96" s="57">
        <v>0</v>
      </c>
      <c r="G96" s="48">
        <v>16.8</v>
      </c>
    </row>
    <row r="97" spans="1:7" ht="19.5" customHeight="1">
      <c r="A97" s="37" t="s">
        <v>38</v>
      </c>
      <c r="B97" s="56" t="s">
        <v>38</v>
      </c>
      <c r="C97" s="81" t="s">
        <v>38</v>
      </c>
      <c r="D97" s="37" t="s">
        <v>226</v>
      </c>
      <c r="E97" s="57">
        <f t="shared" si="1"/>
        <v>0.04</v>
      </c>
      <c r="F97" s="57">
        <v>0.04</v>
      </c>
      <c r="G97" s="48">
        <v>0</v>
      </c>
    </row>
    <row r="98" spans="1:7" ht="19.5" customHeight="1">
      <c r="A98" s="37" t="s">
        <v>386</v>
      </c>
      <c r="B98" s="56" t="s">
        <v>217</v>
      </c>
      <c r="C98" s="81" t="s">
        <v>118</v>
      </c>
      <c r="D98" s="37" t="s">
        <v>387</v>
      </c>
      <c r="E98" s="57">
        <f t="shared" si="1"/>
        <v>0.04</v>
      </c>
      <c r="F98" s="57">
        <v>0.04</v>
      </c>
      <c r="G98" s="48">
        <v>0</v>
      </c>
    </row>
    <row r="99" spans="1:7" ht="19.5" customHeight="1">
      <c r="A99" s="37" t="s">
        <v>38</v>
      </c>
      <c r="B99" s="56" t="s">
        <v>38</v>
      </c>
      <c r="C99" s="81" t="s">
        <v>38</v>
      </c>
      <c r="D99" s="37" t="s">
        <v>119</v>
      </c>
      <c r="E99" s="57">
        <f t="shared" si="1"/>
        <v>869.6899999999999</v>
      </c>
      <c r="F99" s="57">
        <v>720.65</v>
      </c>
      <c r="G99" s="48">
        <v>149.04</v>
      </c>
    </row>
    <row r="100" spans="1:7" ht="19.5" customHeight="1">
      <c r="A100" s="37" t="s">
        <v>38</v>
      </c>
      <c r="B100" s="56" t="s">
        <v>38</v>
      </c>
      <c r="C100" s="81" t="s">
        <v>38</v>
      </c>
      <c r="D100" s="37" t="s">
        <v>120</v>
      </c>
      <c r="E100" s="57">
        <f t="shared" si="1"/>
        <v>869.6899999999999</v>
      </c>
      <c r="F100" s="57">
        <v>720.65</v>
      </c>
      <c r="G100" s="48">
        <v>149.04</v>
      </c>
    </row>
    <row r="101" spans="1:7" ht="19.5" customHeight="1">
      <c r="A101" s="37" t="s">
        <v>38</v>
      </c>
      <c r="B101" s="56" t="s">
        <v>38</v>
      </c>
      <c r="C101" s="81" t="s">
        <v>38</v>
      </c>
      <c r="D101" s="37" t="s">
        <v>352</v>
      </c>
      <c r="E101" s="57">
        <f t="shared" si="1"/>
        <v>720.55</v>
      </c>
      <c r="F101" s="57">
        <v>720.55</v>
      </c>
      <c r="G101" s="48">
        <v>0</v>
      </c>
    </row>
    <row r="102" spans="1:7" ht="19.5" customHeight="1">
      <c r="A102" s="37" t="s">
        <v>353</v>
      </c>
      <c r="B102" s="56" t="s">
        <v>91</v>
      </c>
      <c r="C102" s="81" t="s">
        <v>121</v>
      </c>
      <c r="D102" s="37" t="s">
        <v>354</v>
      </c>
      <c r="E102" s="57">
        <f t="shared" si="1"/>
        <v>476.67</v>
      </c>
      <c r="F102" s="57">
        <v>476.67</v>
      </c>
      <c r="G102" s="48">
        <v>0</v>
      </c>
    </row>
    <row r="103" spans="1:7" ht="19.5" customHeight="1">
      <c r="A103" s="37" t="s">
        <v>353</v>
      </c>
      <c r="B103" s="56" t="s">
        <v>99</v>
      </c>
      <c r="C103" s="81" t="s">
        <v>121</v>
      </c>
      <c r="D103" s="37" t="s">
        <v>355</v>
      </c>
      <c r="E103" s="57">
        <f t="shared" si="1"/>
        <v>10.32</v>
      </c>
      <c r="F103" s="57">
        <v>10.32</v>
      </c>
      <c r="G103" s="48">
        <v>0</v>
      </c>
    </row>
    <row r="104" spans="1:7" ht="19.5" customHeight="1">
      <c r="A104" s="37" t="s">
        <v>353</v>
      </c>
      <c r="B104" s="56" t="s">
        <v>107</v>
      </c>
      <c r="C104" s="81" t="s">
        <v>121</v>
      </c>
      <c r="D104" s="37" t="s">
        <v>391</v>
      </c>
      <c r="E104" s="57">
        <f t="shared" si="1"/>
        <v>30</v>
      </c>
      <c r="F104" s="57">
        <v>30</v>
      </c>
      <c r="G104" s="48">
        <v>0</v>
      </c>
    </row>
    <row r="105" spans="1:7" ht="19.5" customHeight="1">
      <c r="A105" s="37" t="s">
        <v>353</v>
      </c>
      <c r="B105" s="56" t="s">
        <v>85</v>
      </c>
      <c r="C105" s="81" t="s">
        <v>121</v>
      </c>
      <c r="D105" s="37" t="s">
        <v>357</v>
      </c>
      <c r="E105" s="57">
        <f t="shared" si="1"/>
        <v>82.73</v>
      </c>
      <c r="F105" s="57">
        <v>82.73</v>
      </c>
      <c r="G105" s="48">
        <v>0</v>
      </c>
    </row>
    <row r="106" spans="1:7" ht="19.5" customHeight="1">
      <c r="A106" s="37" t="s">
        <v>353</v>
      </c>
      <c r="B106" s="56" t="s">
        <v>217</v>
      </c>
      <c r="C106" s="81" t="s">
        <v>121</v>
      </c>
      <c r="D106" s="37" t="s">
        <v>392</v>
      </c>
      <c r="E106" s="57">
        <f t="shared" si="1"/>
        <v>38</v>
      </c>
      <c r="F106" s="57">
        <v>38</v>
      </c>
      <c r="G106" s="48">
        <v>0</v>
      </c>
    </row>
    <row r="107" spans="1:7" ht="19.5" customHeight="1">
      <c r="A107" s="37" t="s">
        <v>353</v>
      </c>
      <c r="B107" s="56" t="s">
        <v>358</v>
      </c>
      <c r="C107" s="81" t="s">
        <v>121</v>
      </c>
      <c r="D107" s="37" t="s">
        <v>359</v>
      </c>
      <c r="E107" s="57">
        <f t="shared" si="1"/>
        <v>40</v>
      </c>
      <c r="F107" s="57">
        <v>40</v>
      </c>
      <c r="G107" s="48">
        <v>0</v>
      </c>
    </row>
    <row r="108" spans="1:7" ht="19.5" customHeight="1">
      <c r="A108" s="37" t="s">
        <v>353</v>
      </c>
      <c r="B108" s="56" t="s">
        <v>393</v>
      </c>
      <c r="C108" s="81" t="s">
        <v>121</v>
      </c>
      <c r="D108" s="37" t="s">
        <v>394</v>
      </c>
      <c r="E108" s="57">
        <f t="shared" si="1"/>
        <v>4.28</v>
      </c>
      <c r="F108" s="57">
        <v>4.28</v>
      </c>
      <c r="G108" s="48">
        <v>0</v>
      </c>
    </row>
    <row r="109" spans="1:7" ht="19.5" customHeight="1">
      <c r="A109" s="37" t="s">
        <v>353</v>
      </c>
      <c r="B109" s="56" t="s">
        <v>361</v>
      </c>
      <c r="C109" s="81" t="s">
        <v>121</v>
      </c>
      <c r="D109" s="37" t="s">
        <v>207</v>
      </c>
      <c r="E109" s="57">
        <f t="shared" si="1"/>
        <v>38.55</v>
      </c>
      <c r="F109" s="57">
        <v>38.55</v>
      </c>
      <c r="G109" s="48">
        <v>0</v>
      </c>
    </row>
    <row r="110" spans="1:7" ht="19.5" customHeight="1">
      <c r="A110" s="37" t="s">
        <v>38</v>
      </c>
      <c r="B110" s="56" t="s">
        <v>38</v>
      </c>
      <c r="C110" s="81" t="s">
        <v>38</v>
      </c>
      <c r="D110" s="37" t="s">
        <v>362</v>
      </c>
      <c r="E110" s="57">
        <f t="shared" si="1"/>
        <v>149.04</v>
      </c>
      <c r="F110" s="57">
        <v>0</v>
      </c>
      <c r="G110" s="48">
        <v>149.04</v>
      </c>
    </row>
    <row r="111" spans="1:7" ht="19.5" customHeight="1">
      <c r="A111" s="37" t="s">
        <v>363</v>
      </c>
      <c r="B111" s="56" t="s">
        <v>217</v>
      </c>
      <c r="C111" s="81" t="s">
        <v>121</v>
      </c>
      <c r="D111" s="37" t="s">
        <v>369</v>
      </c>
      <c r="E111" s="57">
        <f t="shared" si="1"/>
        <v>35</v>
      </c>
      <c r="F111" s="57">
        <v>0</v>
      </c>
      <c r="G111" s="48">
        <v>35</v>
      </c>
    </row>
    <row r="112" spans="1:7" ht="19.5" customHeight="1">
      <c r="A112" s="37" t="s">
        <v>363</v>
      </c>
      <c r="B112" s="56" t="s">
        <v>95</v>
      </c>
      <c r="C112" s="81" t="s">
        <v>121</v>
      </c>
      <c r="D112" s="37" t="s">
        <v>370</v>
      </c>
      <c r="E112" s="57">
        <f t="shared" si="1"/>
        <v>60</v>
      </c>
      <c r="F112" s="57">
        <v>0</v>
      </c>
      <c r="G112" s="48">
        <v>60</v>
      </c>
    </row>
    <row r="113" spans="1:7" ht="19.5" customHeight="1">
      <c r="A113" s="37" t="s">
        <v>363</v>
      </c>
      <c r="B113" s="56" t="s">
        <v>361</v>
      </c>
      <c r="C113" s="81" t="s">
        <v>121</v>
      </c>
      <c r="D113" s="37" t="s">
        <v>371</v>
      </c>
      <c r="E113" s="57">
        <f t="shared" si="1"/>
        <v>10</v>
      </c>
      <c r="F113" s="57">
        <v>0</v>
      </c>
      <c r="G113" s="48">
        <v>10</v>
      </c>
    </row>
    <row r="114" spans="1:7" ht="19.5" customHeight="1">
      <c r="A114" s="37" t="s">
        <v>363</v>
      </c>
      <c r="B114" s="56" t="s">
        <v>376</v>
      </c>
      <c r="C114" s="81" t="s">
        <v>121</v>
      </c>
      <c r="D114" s="37" t="s">
        <v>215</v>
      </c>
      <c r="E114" s="57">
        <f t="shared" si="1"/>
        <v>1.9</v>
      </c>
      <c r="F114" s="57">
        <v>0</v>
      </c>
      <c r="G114" s="48">
        <v>1.9</v>
      </c>
    </row>
    <row r="115" spans="1:7" ht="19.5" customHeight="1">
      <c r="A115" s="37" t="s">
        <v>363</v>
      </c>
      <c r="B115" s="56" t="s">
        <v>379</v>
      </c>
      <c r="C115" s="81" t="s">
        <v>121</v>
      </c>
      <c r="D115" s="37" t="s">
        <v>380</v>
      </c>
      <c r="E115" s="57">
        <f t="shared" si="1"/>
        <v>10.34</v>
      </c>
      <c r="F115" s="57">
        <v>0</v>
      </c>
      <c r="G115" s="48">
        <v>10.34</v>
      </c>
    </row>
    <row r="116" spans="1:7" ht="19.5" customHeight="1">
      <c r="A116" s="37" t="s">
        <v>363</v>
      </c>
      <c r="B116" s="56" t="s">
        <v>381</v>
      </c>
      <c r="C116" s="81" t="s">
        <v>121</v>
      </c>
      <c r="D116" s="37" t="s">
        <v>382</v>
      </c>
      <c r="E116" s="57">
        <f t="shared" si="1"/>
        <v>14.3</v>
      </c>
      <c r="F116" s="57">
        <v>0</v>
      </c>
      <c r="G116" s="48">
        <v>14.3</v>
      </c>
    </row>
    <row r="117" spans="1:7" ht="19.5" customHeight="1">
      <c r="A117" s="37" t="s">
        <v>363</v>
      </c>
      <c r="B117" s="56" t="s">
        <v>383</v>
      </c>
      <c r="C117" s="81" t="s">
        <v>121</v>
      </c>
      <c r="D117" s="37" t="s">
        <v>216</v>
      </c>
      <c r="E117" s="57">
        <f t="shared" si="1"/>
        <v>17.5</v>
      </c>
      <c r="F117" s="57">
        <v>0</v>
      </c>
      <c r="G117" s="48">
        <v>17.5</v>
      </c>
    </row>
    <row r="118" spans="1:7" ht="19.5" customHeight="1">
      <c r="A118" s="37" t="s">
        <v>38</v>
      </c>
      <c r="B118" s="56" t="s">
        <v>38</v>
      </c>
      <c r="C118" s="81" t="s">
        <v>38</v>
      </c>
      <c r="D118" s="37" t="s">
        <v>226</v>
      </c>
      <c r="E118" s="57">
        <f t="shared" si="1"/>
        <v>0.1</v>
      </c>
      <c r="F118" s="57">
        <v>0.1</v>
      </c>
      <c r="G118" s="48">
        <v>0</v>
      </c>
    </row>
    <row r="119" spans="1:7" ht="19.5" customHeight="1">
      <c r="A119" s="37" t="s">
        <v>386</v>
      </c>
      <c r="B119" s="56" t="s">
        <v>217</v>
      </c>
      <c r="C119" s="81" t="s">
        <v>121</v>
      </c>
      <c r="D119" s="37" t="s">
        <v>387</v>
      </c>
      <c r="E119" s="57">
        <f t="shared" si="1"/>
        <v>0.1</v>
      </c>
      <c r="F119" s="57">
        <v>0.1</v>
      </c>
      <c r="G119" s="48">
        <v>0</v>
      </c>
    </row>
    <row r="120" spans="1:7" ht="19.5" customHeight="1">
      <c r="A120" s="37" t="s">
        <v>38</v>
      </c>
      <c r="B120" s="56" t="s">
        <v>38</v>
      </c>
      <c r="C120" s="81" t="s">
        <v>38</v>
      </c>
      <c r="D120" s="37" t="s">
        <v>125</v>
      </c>
      <c r="E120" s="57">
        <f t="shared" si="1"/>
        <v>1931.17</v>
      </c>
      <c r="F120" s="57">
        <v>1112.25</v>
      </c>
      <c r="G120" s="48">
        <v>818.92</v>
      </c>
    </row>
    <row r="121" spans="1:7" ht="19.5" customHeight="1">
      <c r="A121" s="37" t="s">
        <v>38</v>
      </c>
      <c r="B121" s="56" t="s">
        <v>38</v>
      </c>
      <c r="C121" s="81" t="s">
        <v>38</v>
      </c>
      <c r="D121" s="37" t="s">
        <v>126</v>
      </c>
      <c r="E121" s="57">
        <f t="shared" si="1"/>
        <v>197.95</v>
      </c>
      <c r="F121" s="57">
        <v>148.31</v>
      </c>
      <c r="G121" s="48">
        <v>49.64</v>
      </c>
    </row>
    <row r="122" spans="1:7" ht="19.5" customHeight="1">
      <c r="A122" s="37" t="s">
        <v>38</v>
      </c>
      <c r="B122" s="56" t="s">
        <v>38</v>
      </c>
      <c r="C122" s="81" t="s">
        <v>38</v>
      </c>
      <c r="D122" s="37" t="s">
        <v>352</v>
      </c>
      <c r="E122" s="57">
        <f t="shared" si="1"/>
        <v>147.63</v>
      </c>
      <c r="F122" s="57">
        <v>147.63</v>
      </c>
      <c r="G122" s="48">
        <v>0</v>
      </c>
    </row>
    <row r="123" spans="1:7" ht="19.5" customHeight="1">
      <c r="A123" s="37" t="s">
        <v>353</v>
      </c>
      <c r="B123" s="56" t="s">
        <v>91</v>
      </c>
      <c r="C123" s="81" t="s">
        <v>127</v>
      </c>
      <c r="D123" s="37" t="s">
        <v>354</v>
      </c>
      <c r="E123" s="57">
        <f t="shared" si="1"/>
        <v>39.04</v>
      </c>
      <c r="F123" s="57">
        <v>39.04</v>
      </c>
      <c r="G123" s="48">
        <v>0</v>
      </c>
    </row>
    <row r="124" spans="1:7" ht="19.5" customHeight="1">
      <c r="A124" s="37" t="s">
        <v>353</v>
      </c>
      <c r="B124" s="56" t="s">
        <v>99</v>
      </c>
      <c r="C124" s="81" t="s">
        <v>127</v>
      </c>
      <c r="D124" s="37" t="s">
        <v>355</v>
      </c>
      <c r="E124" s="57">
        <f t="shared" si="1"/>
        <v>9.55</v>
      </c>
      <c r="F124" s="57">
        <v>9.55</v>
      </c>
      <c r="G124" s="48">
        <v>0</v>
      </c>
    </row>
    <row r="125" spans="1:7" ht="19.5" customHeight="1">
      <c r="A125" s="37" t="s">
        <v>353</v>
      </c>
      <c r="B125" s="56" t="s">
        <v>107</v>
      </c>
      <c r="C125" s="81" t="s">
        <v>127</v>
      </c>
      <c r="D125" s="37" t="s">
        <v>391</v>
      </c>
      <c r="E125" s="57">
        <f t="shared" si="1"/>
        <v>39.22</v>
      </c>
      <c r="F125" s="57">
        <v>39.22</v>
      </c>
      <c r="G125" s="48">
        <v>0</v>
      </c>
    </row>
    <row r="126" spans="1:7" ht="19.5" customHeight="1">
      <c r="A126" s="37" t="s">
        <v>353</v>
      </c>
      <c r="B126" s="56" t="s">
        <v>85</v>
      </c>
      <c r="C126" s="81" t="s">
        <v>127</v>
      </c>
      <c r="D126" s="37" t="s">
        <v>357</v>
      </c>
      <c r="E126" s="57">
        <f t="shared" si="1"/>
        <v>14.2</v>
      </c>
      <c r="F126" s="57">
        <v>14.2</v>
      </c>
      <c r="G126" s="48">
        <v>0</v>
      </c>
    </row>
    <row r="127" spans="1:7" ht="19.5" customHeight="1">
      <c r="A127" s="37" t="s">
        <v>353</v>
      </c>
      <c r="B127" s="56" t="s">
        <v>217</v>
      </c>
      <c r="C127" s="81" t="s">
        <v>127</v>
      </c>
      <c r="D127" s="37" t="s">
        <v>392</v>
      </c>
      <c r="E127" s="57">
        <f t="shared" si="1"/>
        <v>7.1</v>
      </c>
      <c r="F127" s="57">
        <v>7.1</v>
      </c>
      <c r="G127" s="48">
        <v>0</v>
      </c>
    </row>
    <row r="128" spans="1:7" ht="19.5" customHeight="1">
      <c r="A128" s="37" t="s">
        <v>353</v>
      </c>
      <c r="B128" s="56" t="s">
        <v>358</v>
      </c>
      <c r="C128" s="81" t="s">
        <v>127</v>
      </c>
      <c r="D128" s="37" t="s">
        <v>359</v>
      </c>
      <c r="E128" s="57">
        <f t="shared" si="1"/>
        <v>10.3</v>
      </c>
      <c r="F128" s="57">
        <v>10.3</v>
      </c>
      <c r="G128" s="48">
        <v>0</v>
      </c>
    </row>
    <row r="129" spans="1:7" ht="19.5" customHeight="1">
      <c r="A129" s="37" t="s">
        <v>353</v>
      </c>
      <c r="B129" s="56" t="s">
        <v>393</v>
      </c>
      <c r="C129" s="81" t="s">
        <v>127</v>
      </c>
      <c r="D129" s="37" t="s">
        <v>394</v>
      </c>
      <c r="E129" s="57">
        <f t="shared" si="1"/>
        <v>0.71</v>
      </c>
      <c r="F129" s="57">
        <v>0.71</v>
      </c>
      <c r="G129" s="48">
        <v>0</v>
      </c>
    </row>
    <row r="130" spans="1:7" ht="19.5" customHeight="1">
      <c r="A130" s="37" t="s">
        <v>353</v>
      </c>
      <c r="B130" s="56" t="s">
        <v>361</v>
      </c>
      <c r="C130" s="81" t="s">
        <v>127</v>
      </c>
      <c r="D130" s="37" t="s">
        <v>207</v>
      </c>
      <c r="E130" s="57">
        <f t="shared" si="1"/>
        <v>10.65</v>
      </c>
      <c r="F130" s="57">
        <v>10.65</v>
      </c>
      <c r="G130" s="48">
        <v>0</v>
      </c>
    </row>
    <row r="131" spans="1:7" ht="19.5" customHeight="1">
      <c r="A131" s="37" t="s">
        <v>353</v>
      </c>
      <c r="B131" s="56" t="s">
        <v>110</v>
      </c>
      <c r="C131" s="81" t="s">
        <v>127</v>
      </c>
      <c r="D131" s="37" t="s">
        <v>208</v>
      </c>
      <c r="E131" s="57">
        <f t="shared" si="1"/>
        <v>16.86</v>
      </c>
      <c r="F131" s="57">
        <v>16.86</v>
      </c>
      <c r="G131" s="48">
        <v>0</v>
      </c>
    </row>
    <row r="132" spans="1:7" ht="19.5" customHeight="1">
      <c r="A132" s="37" t="s">
        <v>38</v>
      </c>
      <c r="B132" s="56" t="s">
        <v>38</v>
      </c>
      <c r="C132" s="81" t="s">
        <v>38</v>
      </c>
      <c r="D132" s="37" t="s">
        <v>362</v>
      </c>
      <c r="E132" s="57">
        <f t="shared" si="1"/>
        <v>49.64</v>
      </c>
      <c r="F132" s="57">
        <v>0</v>
      </c>
      <c r="G132" s="48">
        <v>49.64</v>
      </c>
    </row>
    <row r="133" spans="1:7" ht="19.5" customHeight="1">
      <c r="A133" s="37" t="s">
        <v>363</v>
      </c>
      <c r="B133" s="56" t="s">
        <v>91</v>
      </c>
      <c r="C133" s="81" t="s">
        <v>127</v>
      </c>
      <c r="D133" s="37" t="s">
        <v>364</v>
      </c>
      <c r="E133" s="57">
        <f t="shared" si="1"/>
        <v>1.4</v>
      </c>
      <c r="F133" s="57">
        <v>0</v>
      </c>
      <c r="G133" s="48">
        <v>1.4</v>
      </c>
    </row>
    <row r="134" spans="1:7" ht="19.5" customHeight="1">
      <c r="A134" s="37" t="s">
        <v>363</v>
      </c>
      <c r="B134" s="56" t="s">
        <v>107</v>
      </c>
      <c r="C134" s="81" t="s">
        <v>127</v>
      </c>
      <c r="D134" s="37" t="s">
        <v>368</v>
      </c>
      <c r="E134" s="57">
        <f t="shared" si="1"/>
        <v>2.2</v>
      </c>
      <c r="F134" s="57">
        <v>0</v>
      </c>
      <c r="G134" s="48">
        <v>2.2</v>
      </c>
    </row>
    <row r="135" spans="1:7" ht="19.5" customHeight="1">
      <c r="A135" s="37" t="s">
        <v>363</v>
      </c>
      <c r="B135" s="56" t="s">
        <v>217</v>
      </c>
      <c r="C135" s="81" t="s">
        <v>127</v>
      </c>
      <c r="D135" s="37" t="s">
        <v>369</v>
      </c>
      <c r="E135" s="57">
        <f aca="true" t="shared" si="2" ref="E135:E198">SUM(F135:G135)</f>
        <v>3.3</v>
      </c>
      <c r="F135" s="57">
        <v>0</v>
      </c>
      <c r="G135" s="48">
        <v>3.3</v>
      </c>
    </row>
    <row r="136" spans="1:7" ht="19.5" customHeight="1">
      <c r="A136" s="37" t="s">
        <v>363</v>
      </c>
      <c r="B136" s="56" t="s">
        <v>95</v>
      </c>
      <c r="C136" s="81" t="s">
        <v>127</v>
      </c>
      <c r="D136" s="37" t="s">
        <v>370</v>
      </c>
      <c r="E136" s="57">
        <f t="shared" si="2"/>
        <v>20</v>
      </c>
      <c r="F136" s="57">
        <v>0</v>
      </c>
      <c r="G136" s="48">
        <v>20</v>
      </c>
    </row>
    <row r="137" spans="1:7" ht="19.5" customHeight="1">
      <c r="A137" s="37" t="s">
        <v>363</v>
      </c>
      <c r="B137" s="56" t="s">
        <v>361</v>
      </c>
      <c r="C137" s="81" t="s">
        <v>127</v>
      </c>
      <c r="D137" s="37" t="s">
        <v>371</v>
      </c>
      <c r="E137" s="57">
        <f t="shared" si="2"/>
        <v>4</v>
      </c>
      <c r="F137" s="57">
        <v>0</v>
      </c>
      <c r="G137" s="48">
        <v>4</v>
      </c>
    </row>
    <row r="138" spans="1:7" ht="19.5" customHeight="1">
      <c r="A138" s="37" t="s">
        <v>363</v>
      </c>
      <c r="B138" s="56" t="s">
        <v>374</v>
      </c>
      <c r="C138" s="81" t="s">
        <v>127</v>
      </c>
      <c r="D138" s="37" t="s">
        <v>212</v>
      </c>
      <c r="E138" s="57">
        <f t="shared" si="2"/>
        <v>1</v>
      </c>
      <c r="F138" s="57">
        <v>0</v>
      </c>
      <c r="G138" s="48">
        <v>1</v>
      </c>
    </row>
    <row r="139" spans="1:7" ht="19.5" customHeight="1">
      <c r="A139" s="37" t="s">
        <v>363</v>
      </c>
      <c r="B139" s="56" t="s">
        <v>375</v>
      </c>
      <c r="C139" s="81" t="s">
        <v>127</v>
      </c>
      <c r="D139" s="37" t="s">
        <v>213</v>
      </c>
      <c r="E139" s="57">
        <f t="shared" si="2"/>
        <v>3</v>
      </c>
      <c r="F139" s="57">
        <v>0</v>
      </c>
      <c r="G139" s="48">
        <v>3</v>
      </c>
    </row>
    <row r="140" spans="1:7" ht="19.5" customHeight="1">
      <c r="A140" s="37" t="s">
        <v>363</v>
      </c>
      <c r="B140" s="56" t="s">
        <v>376</v>
      </c>
      <c r="C140" s="81" t="s">
        <v>127</v>
      </c>
      <c r="D140" s="37" t="s">
        <v>215</v>
      </c>
      <c r="E140" s="57">
        <f t="shared" si="2"/>
        <v>1</v>
      </c>
      <c r="F140" s="57">
        <v>0</v>
      </c>
      <c r="G140" s="48">
        <v>1</v>
      </c>
    </row>
    <row r="141" spans="1:7" ht="19.5" customHeight="1">
      <c r="A141" s="37" t="s">
        <v>363</v>
      </c>
      <c r="B141" s="56" t="s">
        <v>379</v>
      </c>
      <c r="C141" s="81" t="s">
        <v>127</v>
      </c>
      <c r="D141" s="37" t="s">
        <v>380</v>
      </c>
      <c r="E141" s="57">
        <f t="shared" si="2"/>
        <v>1.8</v>
      </c>
      <c r="F141" s="57">
        <v>0</v>
      </c>
      <c r="G141" s="48">
        <v>1.8</v>
      </c>
    </row>
    <row r="142" spans="1:7" ht="19.5" customHeight="1">
      <c r="A142" s="37" t="s">
        <v>363</v>
      </c>
      <c r="B142" s="56" t="s">
        <v>381</v>
      </c>
      <c r="C142" s="81" t="s">
        <v>127</v>
      </c>
      <c r="D142" s="37" t="s">
        <v>382</v>
      </c>
      <c r="E142" s="57">
        <f t="shared" si="2"/>
        <v>1.17</v>
      </c>
      <c r="F142" s="57">
        <v>0</v>
      </c>
      <c r="G142" s="48">
        <v>1.17</v>
      </c>
    </row>
    <row r="143" spans="1:7" ht="19.5" customHeight="1">
      <c r="A143" s="37" t="s">
        <v>363</v>
      </c>
      <c r="B143" s="56" t="s">
        <v>383</v>
      </c>
      <c r="C143" s="81" t="s">
        <v>127</v>
      </c>
      <c r="D143" s="37" t="s">
        <v>216</v>
      </c>
      <c r="E143" s="57">
        <f t="shared" si="2"/>
        <v>8.2</v>
      </c>
      <c r="F143" s="57">
        <v>0</v>
      </c>
      <c r="G143" s="48">
        <v>8.2</v>
      </c>
    </row>
    <row r="144" spans="1:7" ht="19.5" customHeight="1">
      <c r="A144" s="37" t="s">
        <v>363</v>
      </c>
      <c r="B144" s="56" t="s">
        <v>384</v>
      </c>
      <c r="C144" s="81" t="s">
        <v>127</v>
      </c>
      <c r="D144" s="37" t="s">
        <v>385</v>
      </c>
      <c r="E144" s="57">
        <f t="shared" si="2"/>
        <v>0.5</v>
      </c>
      <c r="F144" s="57">
        <v>0</v>
      </c>
      <c r="G144" s="48">
        <v>0.5</v>
      </c>
    </row>
    <row r="145" spans="1:7" ht="19.5" customHeight="1">
      <c r="A145" s="37" t="s">
        <v>363</v>
      </c>
      <c r="B145" s="56" t="s">
        <v>110</v>
      </c>
      <c r="C145" s="81" t="s">
        <v>127</v>
      </c>
      <c r="D145" s="37" t="s">
        <v>219</v>
      </c>
      <c r="E145" s="57">
        <f t="shared" si="2"/>
        <v>2.07</v>
      </c>
      <c r="F145" s="57">
        <v>0</v>
      </c>
      <c r="G145" s="48">
        <v>2.07</v>
      </c>
    </row>
    <row r="146" spans="1:7" ht="19.5" customHeight="1">
      <c r="A146" s="37" t="s">
        <v>38</v>
      </c>
      <c r="B146" s="56" t="s">
        <v>38</v>
      </c>
      <c r="C146" s="81" t="s">
        <v>38</v>
      </c>
      <c r="D146" s="37" t="s">
        <v>226</v>
      </c>
      <c r="E146" s="57">
        <f t="shared" si="2"/>
        <v>0.68</v>
      </c>
      <c r="F146" s="57">
        <v>0.68</v>
      </c>
      <c r="G146" s="48">
        <v>0</v>
      </c>
    </row>
    <row r="147" spans="1:7" ht="19.5" customHeight="1">
      <c r="A147" s="37" t="s">
        <v>386</v>
      </c>
      <c r="B147" s="56" t="s">
        <v>217</v>
      </c>
      <c r="C147" s="81" t="s">
        <v>127</v>
      </c>
      <c r="D147" s="37" t="s">
        <v>387</v>
      </c>
      <c r="E147" s="57">
        <f t="shared" si="2"/>
        <v>0.02</v>
      </c>
      <c r="F147" s="57">
        <v>0.02</v>
      </c>
      <c r="G147" s="48">
        <v>0</v>
      </c>
    </row>
    <row r="148" spans="1:7" ht="19.5" customHeight="1">
      <c r="A148" s="37" t="s">
        <v>386</v>
      </c>
      <c r="B148" s="56" t="s">
        <v>110</v>
      </c>
      <c r="C148" s="81" t="s">
        <v>127</v>
      </c>
      <c r="D148" s="37" t="s">
        <v>395</v>
      </c>
      <c r="E148" s="57">
        <f t="shared" si="2"/>
        <v>0.66</v>
      </c>
      <c r="F148" s="57">
        <v>0.66</v>
      </c>
      <c r="G148" s="48">
        <v>0</v>
      </c>
    </row>
    <row r="149" spans="1:7" ht="19.5" customHeight="1">
      <c r="A149" s="37" t="s">
        <v>38</v>
      </c>
      <c r="B149" s="56" t="s">
        <v>38</v>
      </c>
      <c r="C149" s="81" t="s">
        <v>38</v>
      </c>
      <c r="D149" s="37" t="s">
        <v>129</v>
      </c>
      <c r="E149" s="57">
        <f t="shared" si="2"/>
        <v>424.42999999999995</v>
      </c>
      <c r="F149" s="57">
        <v>277.15</v>
      </c>
      <c r="G149" s="48">
        <v>147.28</v>
      </c>
    </row>
    <row r="150" spans="1:7" ht="19.5" customHeight="1">
      <c r="A150" s="37" t="s">
        <v>38</v>
      </c>
      <c r="B150" s="56" t="s">
        <v>38</v>
      </c>
      <c r="C150" s="81" t="s">
        <v>38</v>
      </c>
      <c r="D150" s="37" t="s">
        <v>352</v>
      </c>
      <c r="E150" s="57">
        <f t="shared" si="2"/>
        <v>277.1</v>
      </c>
      <c r="F150" s="57">
        <v>277.1</v>
      </c>
      <c r="G150" s="48">
        <v>0</v>
      </c>
    </row>
    <row r="151" spans="1:7" ht="19.5" customHeight="1">
      <c r="A151" s="37" t="s">
        <v>353</v>
      </c>
      <c r="B151" s="56" t="s">
        <v>91</v>
      </c>
      <c r="C151" s="81" t="s">
        <v>132</v>
      </c>
      <c r="D151" s="37" t="s">
        <v>354</v>
      </c>
      <c r="E151" s="57">
        <f t="shared" si="2"/>
        <v>115.1</v>
      </c>
      <c r="F151" s="57">
        <v>115.1</v>
      </c>
      <c r="G151" s="48">
        <v>0</v>
      </c>
    </row>
    <row r="152" spans="1:7" ht="19.5" customHeight="1">
      <c r="A152" s="37" t="s">
        <v>353</v>
      </c>
      <c r="B152" s="56" t="s">
        <v>99</v>
      </c>
      <c r="C152" s="81" t="s">
        <v>132</v>
      </c>
      <c r="D152" s="37" t="s">
        <v>355</v>
      </c>
      <c r="E152" s="57">
        <f t="shared" si="2"/>
        <v>20.4</v>
      </c>
      <c r="F152" s="57">
        <v>20.4</v>
      </c>
      <c r="G152" s="48">
        <v>0</v>
      </c>
    </row>
    <row r="153" spans="1:7" ht="19.5" customHeight="1">
      <c r="A153" s="37" t="s">
        <v>353</v>
      </c>
      <c r="B153" s="56" t="s">
        <v>107</v>
      </c>
      <c r="C153" s="81" t="s">
        <v>132</v>
      </c>
      <c r="D153" s="37" t="s">
        <v>391</v>
      </c>
      <c r="E153" s="57">
        <f t="shared" si="2"/>
        <v>52.59</v>
      </c>
      <c r="F153" s="57">
        <v>52.59</v>
      </c>
      <c r="G153" s="48">
        <v>0</v>
      </c>
    </row>
    <row r="154" spans="1:7" ht="19.5" customHeight="1">
      <c r="A154" s="37" t="s">
        <v>353</v>
      </c>
      <c r="B154" s="56" t="s">
        <v>85</v>
      </c>
      <c r="C154" s="81" t="s">
        <v>132</v>
      </c>
      <c r="D154" s="37" t="s">
        <v>357</v>
      </c>
      <c r="E154" s="57">
        <f t="shared" si="2"/>
        <v>34.19</v>
      </c>
      <c r="F154" s="57">
        <v>34.19</v>
      </c>
      <c r="G154" s="48">
        <v>0</v>
      </c>
    </row>
    <row r="155" spans="1:7" ht="19.5" customHeight="1">
      <c r="A155" s="37" t="s">
        <v>353</v>
      </c>
      <c r="B155" s="56" t="s">
        <v>217</v>
      </c>
      <c r="C155" s="81" t="s">
        <v>132</v>
      </c>
      <c r="D155" s="37" t="s">
        <v>392</v>
      </c>
      <c r="E155" s="57">
        <f t="shared" si="2"/>
        <v>14.39</v>
      </c>
      <c r="F155" s="57">
        <v>14.39</v>
      </c>
      <c r="G155" s="48">
        <v>0</v>
      </c>
    </row>
    <row r="156" spans="1:7" ht="19.5" customHeight="1">
      <c r="A156" s="37" t="s">
        <v>353</v>
      </c>
      <c r="B156" s="56" t="s">
        <v>358</v>
      </c>
      <c r="C156" s="81" t="s">
        <v>132</v>
      </c>
      <c r="D156" s="37" t="s">
        <v>359</v>
      </c>
      <c r="E156" s="57">
        <f t="shared" si="2"/>
        <v>12.23</v>
      </c>
      <c r="F156" s="57">
        <v>12.23</v>
      </c>
      <c r="G156" s="48">
        <v>0</v>
      </c>
    </row>
    <row r="157" spans="1:7" ht="19.5" customHeight="1">
      <c r="A157" s="37" t="s">
        <v>353</v>
      </c>
      <c r="B157" s="56" t="s">
        <v>393</v>
      </c>
      <c r="C157" s="81" t="s">
        <v>132</v>
      </c>
      <c r="D157" s="37" t="s">
        <v>394</v>
      </c>
      <c r="E157" s="57">
        <f t="shared" si="2"/>
        <v>2.2</v>
      </c>
      <c r="F157" s="57">
        <v>2.2</v>
      </c>
      <c r="G157" s="48">
        <v>0</v>
      </c>
    </row>
    <row r="158" spans="1:7" ht="19.5" customHeight="1">
      <c r="A158" s="37" t="s">
        <v>353</v>
      </c>
      <c r="B158" s="56" t="s">
        <v>361</v>
      </c>
      <c r="C158" s="81" t="s">
        <v>132</v>
      </c>
      <c r="D158" s="37" t="s">
        <v>207</v>
      </c>
      <c r="E158" s="57">
        <f t="shared" si="2"/>
        <v>26</v>
      </c>
      <c r="F158" s="57">
        <v>26</v>
      </c>
      <c r="G158" s="48">
        <v>0</v>
      </c>
    </row>
    <row r="159" spans="1:7" ht="19.5" customHeight="1">
      <c r="A159" s="37" t="s">
        <v>38</v>
      </c>
      <c r="B159" s="56" t="s">
        <v>38</v>
      </c>
      <c r="C159" s="81" t="s">
        <v>38</v>
      </c>
      <c r="D159" s="37" t="s">
        <v>362</v>
      </c>
      <c r="E159" s="57">
        <f t="shared" si="2"/>
        <v>147.28</v>
      </c>
      <c r="F159" s="57">
        <v>0</v>
      </c>
      <c r="G159" s="48">
        <v>147.28</v>
      </c>
    </row>
    <row r="160" spans="1:7" ht="19.5" customHeight="1">
      <c r="A160" s="37" t="s">
        <v>363</v>
      </c>
      <c r="B160" s="56" t="s">
        <v>91</v>
      </c>
      <c r="C160" s="81" t="s">
        <v>132</v>
      </c>
      <c r="D160" s="37" t="s">
        <v>364</v>
      </c>
      <c r="E160" s="57">
        <f t="shared" si="2"/>
        <v>10</v>
      </c>
      <c r="F160" s="57">
        <v>0</v>
      </c>
      <c r="G160" s="48">
        <v>10</v>
      </c>
    </row>
    <row r="161" spans="1:7" ht="19.5" customHeight="1">
      <c r="A161" s="37" t="s">
        <v>363</v>
      </c>
      <c r="B161" s="56" t="s">
        <v>99</v>
      </c>
      <c r="C161" s="81" t="s">
        <v>132</v>
      </c>
      <c r="D161" s="37" t="s">
        <v>365</v>
      </c>
      <c r="E161" s="57">
        <f t="shared" si="2"/>
        <v>0.5</v>
      </c>
      <c r="F161" s="57">
        <v>0</v>
      </c>
      <c r="G161" s="48">
        <v>0.5</v>
      </c>
    </row>
    <row r="162" spans="1:7" ht="19.5" customHeight="1">
      <c r="A162" s="37" t="s">
        <v>363</v>
      </c>
      <c r="B162" s="56" t="s">
        <v>90</v>
      </c>
      <c r="C162" s="81" t="s">
        <v>132</v>
      </c>
      <c r="D162" s="37" t="s">
        <v>389</v>
      </c>
      <c r="E162" s="57">
        <f t="shared" si="2"/>
        <v>1</v>
      </c>
      <c r="F162" s="57">
        <v>0</v>
      </c>
      <c r="G162" s="48">
        <v>1</v>
      </c>
    </row>
    <row r="163" spans="1:7" ht="19.5" customHeight="1">
      <c r="A163" s="37" t="s">
        <v>363</v>
      </c>
      <c r="B163" s="56" t="s">
        <v>105</v>
      </c>
      <c r="C163" s="81" t="s">
        <v>132</v>
      </c>
      <c r="D163" s="37" t="s">
        <v>390</v>
      </c>
      <c r="E163" s="57">
        <f t="shared" si="2"/>
        <v>9</v>
      </c>
      <c r="F163" s="57">
        <v>0</v>
      </c>
      <c r="G163" s="48">
        <v>9</v>
      </c>
    </row>
    <row r="164" spans="1:7" ht="19.5" customHeight="1">
      <c r="A164" s="37" t="s">
        <v>363</v>
      </c>
      <c r="B164" s="56" t="s">
        <v>107</v>
      </c>
      <c r="C164" s="81" t="s">
        <v>132</v>
      </c>
      <c r="D164" s="37" t="s">
        <v>368</v>
      </c>
      <c r="E164" s="57">
        <f t="shared" si="2"/>
        <v>4</v>
      </c>
      <c r="F164" s="57">
        <v>0</v>
      </c>
      <c r="G164" s="48">
        <v>4</v>
      </c>
    </row>
    <row r="165" spans="1:7" ht="19.5" customHeight="1">
      <c r="A165" s="37" t="s">
        <v>363</v>
      </c>
      <c r="B165" s="56" t="s">
        <v>217</v>
      </c>
      <c r="C165" s="81" t="s">
        <v>132</v>
      </c>
      <c r="D165" s="37" t="s">
        <v>369</v>
      </c>
      <c r="E165" s="57">
        <f t="shared" si="2"/>
        <v>25.5</v>
      </c>
      <c r="F165" s="57">
        <v>0</v>
      </c>
      <c r="G165" s="48">
        <v>25.5</v>
      </c>
    </row>
    <row r="166" spans="1:7" ht="19.5" customHeight="1">
      <c r="A166" s="37" t="s">
        <v>363</v>
      </c>
      <c r="B166" s="56" t="s">
        <v>95</v>
      </c>
      <c r="C166" s="81" t="s">
        <v>132</v>
      </c>
      <c r="D166" s="37" t="s">
        <v>370</v>
      </c>
      <c r="E166" s="57">
        <f t="shared" si="2"/>
        <v>56</v>
      </c>
      <c r="F166" s="57">
        <v>0</v>
      </c>
      <c r="G166" s="48">
        <v>56</v>
      </c>
    </row>
    <row r="167" spans="1:7" ht="19.5" customHeight="1">
      <c r="A167" s="37" t="s">
        <v>363</v>
      </c>
      <c r="B167" s="56" t="s">
        <v>361</v>
      </c>
      <c r="C167" s="81" t="s">
        <v>132</v>
      </c>
      <c r="D167" s="37" t="s">
        <v>371</v>
      </c>
      <c r="E167" s="57">
        <f t="shared" si="2"/>
        <v>18.5</v>
      </c>
      <c r="F167" s="57">
        <v>0</v>
      </c>
      <c r="G167" s="48">
        <v>18.5</v>
      </c>
    </row>
    <row r="168" spans="1:7" ht="19.5" customHeight="1">
      <c r="A168" s="37" t="s">
        <v>363</v>
      </c>
      <c r="B168" s="56" t="s">
        <v>375</v>
      </c>
      <c r="C168" s="81" t="s">
        <v>132</v>
      </c>
      <c r="D168" s="37" t="s">
        <v>213</v>
      </c>
      <c r="E168" s="57">
        <f t="shared" si="2"/>
        <v>3</v>
      </c>
      <c r="F168" s="57">
        <v>0</v>
      </c>
      <c r="G168" s="48">
        <v>3</v>
      </c>
    </row>
    <row r="169" spans="1:7" ht="19.5" customHeight="1">
      <c r="A169" s="37" t="s">
        <v>363</v>
      </c>
      <c r="B169" s="56" t="s">
        <v>376</v>
      </c>
      <c r="C169" s="81" t="s">
        <v>132</v>
      </c>
      <c r="D169" s="37" t="s">
        <v>215</v>
      </c>
      <c r="E169" s="57">
        <f t="shared" si="2"/>
        <v>0.3</v>
      </c>
      <c r="F169" s="57">
        <v>0</v>
      </c>
      <c r="G169" s="48">
        <v>0.3</v>
      </c>
    </row>
    <row r="170" spans="1:7" ht="19.5" customHeight="1">
      <c r="A170" s="37" t="s">
        <v>363</v>
      </c>
      <c r="B170" s="56" t="s">
        <v>388</v>
      </c>
      <c r="C170" s="81" t="s">
        <v>132</v>
      </c>
      <c r="D170" s="37" t="s">
        <v>214</v>
      </c>
      <c r="E170" s="57">
        <f t="shared" si="2"/>
        <v>8.6</v>
      </c>
      <c r="F170" s="57">
        <v>0</v>
      </c>
      <c r="G170" s="48">
        <v>8.6</v>
      </c>
    </row>
    <row r="171" spans="1:7" ht="19.5" customHeight="1">
      <c r="A171" s="37" t="s">
        <v>363</v>
      </c>
      <c r="B171" s="56" t="s">
        <v>379</v>
      </c>
      <c r="C171" s="81" t="s">
        <v>132</v>
      </c>
      <c r="D171" s="37" t="s">
        <v>380</v>
      </c>
      <c r="E171" s="57">
        <f t="shared" si="2"/>
        <v>2.31</v>
      </c>
      <c r="F171" s="57">
        <v>0</v>
      </c>
      <c r="G171" s="48">
        <v>2.31</v>
      </c>
    </row>
    <row r="172" spans="1:7" ht="19.5" customHeight="1">
      <c r="A172" s="37" t="s">
        <v>363</v>
      </c>
      <c r="B172" s="56" t="s">
        <v>381</v>
      </c>
      <c r="C172" s="81" t="s">
        <v>132</v>
      </c>
      <c r="D172" s="37" t="s">
        <v>382</v>
      </c>
      <c r="E172" s="57">
        <f t="shared" si="2"/>
        <v>2</v>
      </c>
      <c r="F172" s="57">
        <v>0</v>
      </c>
      <c r="G172" s="48">
        <v>2</v>
      </c>
    </row>
    <row r="173" spans="1:7" ht="19.5" customHeight="1">
      <c r="A173" s="37" t="s">
        <v>363</v>
      </c>
      <c r="B173" s="56" t="s">
        <v>383</v>
      </c>
      <c r="C173" s="81" t="s">
        <v>132</v>
      </c>
      <c r="D173" s="37" t="s">
        <v>216</v>
      </c>
      <c r="E173" s="57">
        <f t="shared" si="2"/>
        <v>5</v>
      </c>
      <c r="F173" s="57">
        <v>0</v>
      </c>
      <c r="G173" s="48">
        <v>5</v>
      </c>
    </row>
    <row r="174" spans="1:7" ht="19.5" customHeight="1">
      <c r="A174" s="37" t="s">
        <v>363</v>
      </c>
      <c r="B174" s="56" t="s">
        <v>110</v>
      </c>
      <c r="C174" s="81" t="s">
        <v>132</v>
      </c>
      <c r="D174" s="37" t="s">
        <v>219</v>
      </c>
      <c r="E174" s="57">
        <f t="shared" si="2"/>
        <v>1.57</v>
      </c>
      <c r="F174" s="57">
        <v>0</v>
      </c>
      <c r="G174" s="48">
        <v>1.57</v>
      </c>
    </row>
    <row r="175" spans="1:7" ht="19.5" customHeight="1">
      <c r="A175" s="37" t="s">
        <v>38</v>
      </c>
      <c r="B175" s="56" t="s">
        <v>38</v>
      </c>
      <c r="C175" s="81" t="s">
        <v>38</v>
      </c>
      <c r="D175" s="37" t="s">
        <v>226</v>
      </c>
      <c r="E175" s="57">
        <f t="shared" si="2"/>
        <v>0.05</v>
      </c>
      <c r="F175" s="57">
        <v>0.05</v>
      </c>
      <c r="G175" s="48">
        <v>0</v>
      </c>
    </row>
    <row r="176" spans="1:7" ht="19.5" customHeight="1">
      <c r="A176" s="37" t="s">
        <v>386</v>
      </c>
      <c r="B176" s="56" t="s">
        <v>217</v>
      </c>
      <c r="C176" s="81" t="s">
        <v>132</v>
      </c>
      <c r="D176" s="37" t="s">
        <v>387</v>
      </c>
      <c r="E176" s="57">
        <f t="shared" si="2"/>
        <v>0.05</v>
      </c>
      <c r="F176" s="57">
        <v>0.05</v>
      </c>
      <c r="G176" s="48">
        <v>0</v>
      </c>
    </row>
    <row r="177" spans="1:7" ht="19.5" customHeight="1">
      <c r="A177" s="37" t="s">
        <v>38</v>
      </c>
      <c r="B177" s="56" t="s">
        <v>38</v>
      </c>
      <c r="C177" s="81" t="s">
        <v>38</v>
      </c>
      <c r="D177" s="37" t="s">
        <v>134</v>
      </c>
      <c r="E177" s="57">
        <f t="shared" si="2"/>
        <v>294.04</v>
      </c>
      <c r="F177" s="57">
        <v>139.21</v>
      </c>
      <c r="G177" s="48">
        <v>154.83</v>
      </c>
    </row>
    <row r="178" spans="1:7" ht="19.5" customHeight="1">
      <c r="A178" s="37" t="s">
        <v>38</v>
      </c>
      <c r="B178" s="56" t="s">
        <v>38</v>
      </c>
      <c r="C178" s="81" t="s">
        <v>38</v>
      </c>
      <c r="D178" s="37" t="s">
        <v>352</v>
      </c>
      <c r="E178" s="57">
        <f t="shared" si="2"/>
        <v>139.21</v>
      </c>
      <c r="F178" s="57">
        <v>139.21</v>
      </c>
      <c r="G178" s="48">
        <v>0</v>
      </c>
    </row>
    <row r="179" spans="1:7" ht="19.5" customHeight="1">
      <c r="A179" s="37" t="s">
        <v>353</v>
      </c>
      <c r="B179" s="56" t="s">
        <v>91</v>
      </c>
      <c r="C179" s="81" t="s">
        <v>135</v>
      </c>
      <c r="D179" s="37" t="s">
        <v>354</v>
      </c>
      <c r="E179" s="57">
        <f t="shared" si="2"/>
        <v>42.8</v>
      </c>
      <c r="F179" s="57">
        <v>42.8</v>
      </c>
      <c r="G179" s="48">
        <v>0</v>
      </c>
    </row>
    <row r="180" spans="1:7" ht="19.5" customHeight="1">
      <c r="A180" s="37" t="s">
        <v>353</v>
      </c>
      <c r="B180" s="56" t="s">
        <v>99</v>
      </c>
      <c r="C180" s="81" t="s">
        <v>135</v>
      </c>
      <c r="D180" s="37" t="s">
        <v>355</v>
      </c>
      <c r="E180" s="57">
        <f t="shared" si="2"/>
        <v>10.51</v>
      </c>
      <c r="F180" s="57">
        <v>10.51</v>
      </c>
      <c r="G180" s="48">
        <v>0</v>
      </c>
    </row>
    <row r="181" spans="1:7" ht="19.5" customHeight="1">
      <c r="A181" s="37" t="s">
        <v>353</v>
      </c>
      <c r="B181" s="56" t="s">
        <v>107</v>
      </c>
      <c r="C181" s="81" t="s">
        <v>135</v>
      </c>
      <c r="D181" s="37" t="s">
        <v>391</v>
      </c>
      <c r="E181" s="57">
        <f t="shared" si="2"/>
        <v>40.66</v>
      </c>
      <c r="F181" s="57">
        <v>40.66</v>
      </c>
      <c r="G181" s="48">
        <v>0</v>
      </c>
    </row>
    <row r="182" spans="1:7" ht="19.5" customHeight="1">
      <c r="A182" s="37" t="s">
        <v>353</v>
      </c>
      <c r="B182" s="56" t="s">
        <v>85</v>
      </c>
      <c r="C182" s="81" t="s">
        <v>135</v>
      </c>
      <c r="D182" s="37" t="s">
        <v>357</v>
      </c>
      <c r="E182" s="57">
        <f t="shared" si="2"/>
        <v>15.08</v>
      </c>
      <c r="F182" s="57">
        <v>15.08</v>
      </c>
      <c r="G182" s="48">
        <v>0</v>
      </c>
    </row>
    <row r="183" spans="1:7" ht="19.5" customHeight="1">
      <c r="A183" s="37" t="s">
        <v>353</v>
      </c>
      <c r="B183" s="56" t="s">
        <v>217</v>
      </c>
      <c r="C183" s="81" t="s">
        <v>135</v>
      </c>
      <c r="D183" s="37" t="s">
        <v>392</v>
      </c>
      <c r="E183" s="57">
        <f t="shared" si="2"/>
        <v>7.54</v>
      </c>
      <c r="F183" s="57">
        <v>7.54</v>
      </c>
      <c r="G183" s="48">
        <v>0</v>
      </c>
    </row>
    <row r="184" spans="1:7" ht="19.5" customHeight="1">
      <c r="A184" s="37" t="s">
        <v>353</v>
      </c>
      <c r="B184" s="56" t="s">
        <v>358</v>
      </c>
      <c r="C184" s="81" t="s">
        <v>135</v>
      </c>
      <c r="D184" s="37" t="s">
        <v>359</v>
      </c>
      <c r="E184" s="57">
        <f t="shared" si="2"/>
        <v>10.55</v>
      </c>
      <c r="F184" s="57">
        <v>10.55</v>
      </c>
      <c r="G184" s="48">
        <v>0</v>
      </c>
    </row>
    <row r="185" spans="1:7" ht="19.5" customHeight="1">
      <c r="A185" s="37" t="s">
        <v>353</v>
      </c>
      <c r="B185" s="56" t="s">
        <v>393</v>
      </c>
      <c r="C185" s="81" t="s">
        <v>135</v>
      </c>
      <c r="D185" s="37" t="s">
        <v>394</v>
      </c>
      <c r="E185" s="57">
        <f t="shared" si="2"/>
        <v>0.76</v>
      </c>
      <c r="F185" s="57">
        <v>0.76</v>
      </c>
      <c r="G185" s="48">
        <v>0</v>
      </c>
    </row>
    <row r="186" spans="1:7" ht="19.5" customHeight="1">
      <c r="A186" s="37" t="s">
        <v>353</v>
      </c>
      <c r="B186" s="56" t="s">
        <v>361</v>
      </c>
      <c r="C186" s="81" t="s">
        <v>135</v>
      </c>
      <c r="D186" s="37" t="s">
        <v>207</v>
      </c>
      <c r="E186" s="57">
        <f t="shared" si="2"/>
        <v>11.31</v>
      </c>
      <c r="F186" s="57">
        <v>11.31</v>
      </c>
      <c r="G186" s="48">
        <v>0</v>
      </c>
    </row>
    <row r="187" spans="1:7" ht="19.5" customHeight="1">
      <c r="A187" s="37" t="s">
        <v>38</v>
      </c>
      <c r="B187" s="56" t="s">
        <v>38</v>
      </c>
      <c r="C187" s="81" t="s">
        <v>38</v>
      </c>
      <c r="D187" s="37" t="s">
        <v>362</v>
      </c>
      <c r="E187" s="57">
        <f t="shared" si="2"/>
        <v>154.83</v>
      </c>
      <c r="F187" s="57">
        <v>0</v>
      </c>
      <c r="G187" s="48">
        <v>154.83</v>
      </c>
    </row>
    <row r="188" spans="1:7" ht="19.5" customHeight="1">
      <c r="A188" s="37" t="s">
        <v>363</v>
      </c>
      <c r="B188" s="56" t="s">
        <v>91</v>
      </c>
      <c r="C188" s="81" t="s">
        <v>135</v>
      </c>
      <c r="D188" s="37" t="s">
        <v>364</v>
      </c>
      <c r="E188" s="57">
        <f t="shared" si="2"/>
        <v>0.3</v>
      </c>
      <c r="F188" s="57">
        <v>0</v>
      </c>
      <c r="G188" s="48">
        <v>0.3</v>
      </c>
    </row>
    <row r="189" spans="1:7" ht="19.5" customHeight="1">
      <c r="A189" s="37" t="s">
        <v>363</v>
      </c>
      <c r="B189" s="56" t="s">
        <v>131</v>
      </c>
      <c r="C189" s="81" t="s">
        <v>135</v>
      </c>
      <c r="D189" s="37" t="s">
        <v>367</v>
      </c>
      <c r="E189" s="57">
        <f t="shared" si="2"/>
        <v>0.2</v>
      </c>
      <c r="F189" s="57">
        <v>0</v>
      </c>
      <c r="G189" s="48">
        <v>0.2</v>
      </c>
    </row>
    <row r="190" spans="1:7" ht="19.5" customHeight="1">
      <c r="A190" s="37" t="s">
        <v>363</v>
      </c>
      <c r="B190" s="56" t="s">
        <v>90</v>
      </c>
      <c r="C190" s="81" t="s">
        <v>135</v>
      </c>
      <c r="D190" s="37" t="s">
        <v>389</v>
      </c>
      <c r="E190" s="57">
        <f t="shared" si="2"/>
        <v>0.6</v>
      </c>
      <c r="F190" s="57">
        <v>0</v>
      </c>
      <c r="G190" s="48">
        <v>0.6</v>
      </c>
    </row>
    <row r="191" spans="1:7" ht="19.5" customHeight="1">
      <c r="A191" s="37" t="s">
        <v>363</v>
      </c>
      <c r="B191" s="56" t="s">
        <v>105</v>
      </c>
      <c r="C191" s="81" t="s">
        <v>135</v>
      </c>
      <c r="D191" s="37" t="s">
        <v>390</v>
      </c>
      <c r="E191" s="57">
        <f t="shared" si="2"/>
        <v>1.7</v>
      </c>
      <c r="F191" s="57">
        <v>0</v>
      </c>
      <c r="G191" s="48">
        <v>1.7</v>
      </c>
    </row>
    <row r="192" spans="1:7" ht="19.5" customHeight="1">
      <c r="A192" s="37" t="s">
        <v>363</v>
      </c>
      <c r="B192" s="56" t="s">
        <v>107</v>
      </c>
      <c r="C192" s="81" t="s">
        <v>135</v>
      </c>
      <c r="D192" s="37" t="s">
        <v>368</v>
      </c>
      <c r="E192" s="57">
        <f t="shared" si="2"/>
        <v>2</v>
      </c>
      <c r="F192" s="57">
        <v>0</v>
      </c>
      <c r="G192" s="48">
        <v>2</v>
      </c>
    </row>
    <row r="193" spans="1:7" ht="19.5" customHeight="1">
      <c r="A193" s="37" t="s">
        <v>363</v>
      </c>
      <c r="B193" s="56" t="s">
        <v>217</v>
      </c>
      <c r="C193" s="81" t="s">
        <v>135</v>
      </c>
      <c r="D193" s="37" t="s">
        <v>369</v>
      </c>
      <c r="E193" s="57">
        <f t="shared" si="2"/>
        <v>7</v>
      </c>
      <c r="F193" s="57">
        <v>0</v>
      </c>
      <c r="G193" s="48">
        <v>7</v>
      </c>
    </row>
    <row r="194" spans="1:7" ht="19.5" customHeight="1">
      <c r="A194" s="37" t="s">
        <v>363</v>
      </c>
      <c r="B194" s="56" t="s">
        <v>95</v>
      </c>
      <c r="C194" s="81" t="s">
        <v>135</v>
      </c>
      <c r="D194" s="37" t="s">
        <v>370</v>
      </c>
      <c r="E194" s="57">
        <f t="shared" si="2"/>
        <v>35</v>
      </c>
      <c r="F194" s="57">
        <v>0</v>
      </c>
      <c r="G194" s="48">
        <v>35</v>
      </c>
    </row>
    <row r="195" spans="1:7" ht="19.5" customHeight="1">
      <c r="A195" s="37" t="s">
        <v>363</v>
      </c>
      <c r="B195" s="56" t="s">
        <v>361</v>
      </c>
      <c r="C195" s="81" t="s">
        <v>135</v>
      </c>
      <c r="D195" s="37" t="s">
        <v>371</v>
      </c>
      <c r="E195" s="57">
        <f t="shared" si="2"/>
        <v>67</v>
      </c>
      <c r="F195" s="57">
        <v>0</v>
      </c>
      <c r="G195" s="48">
        <v>67</v>
      </c>
    </row>
    <row r="196" spans="1:7" ht="19.5" customHeight="1">
      <c r="A196" s="37" t="s">
        <v>363</v>
      </c>
      <c r="B196" s="56" t="s">
        <v>372</v>
      </c>
      <c r="C196" s="81" t="s">
        <v>135</v>
      </c>
      <c r="D196" s="37" t="s">
        <v>373</v>
      </c>
      <c r="E196" s="57">
        <f t="shared" si="2"/>
        <v>0.63</v>
      </c>
      <c r="F196" s="57">
        <v>0</v>
      </c>
      <c r="G196" s="48">
        <v>0.63</v>
      </c>
    </row>
    <row r="197" spans="1:7" ht="19.5" customHeight="1">
      <c r="A197" s="37" t="s">
        <v>363</v>
      </c>
      <c r="B197" s="56" t="s">
        <v>374</v>
      </c>
      <c r="C197" s="81" t="s">
        <v>135</v>
      </c>
      <c r="D197" s="37" t="s">
        <v>212</v>
      </c>
      <c r="E197" s="57">
        <f t="shared" si="2"/>
        <v>5</v>
      </c>
      <c r="F197" s="57">
        <v>0</v>
      </c>
      <c r="G197" s="48">
        <v>5</v>
      </c>
    </row>
    <row r="198" spans="1:7" ht="19.5" customHeight="1">
      <c r="A198" s="37" t="s">
        <v>363</v>
      </c>
      <c r="B198" s="56" t="s">
        <v>375</v>
      </c>
      <c r="C198" s="81" t="s">
        <v>135</v>
      </c>
      <c r="D198" s="37" t="s">
        <v>213</v>
      </c>
      <c r="E198" s="57">
        <f t="shared" si="2"/>
        <v>5</v>
      </c>
      <c r="F198" s="57">
        <v>0</v>
      </c>
      <c r="G198" s="48">
        <v>5</v>
      </c>
    </row>
    <row r="199" spans="1:7" ht="19.5" customHeight="1">
      <c r="A199" s="37" t="s">
        <v>363</v>
      </c>
      <c r="B199" s="56" t="s">
        <v>376</v>
      </c>
      <c r="C199" s="81" t="s">
        <v>135</v>
      </c>
      <c r="D199" s="37" t="s">
        <v>215</v>
      </c>
      <c r="E199" s="57">
        <f aca="true" t="shared" si="3" ref="E199:E250">SUM(F199:G199)</f>
        <v>1</v>
      </c>
      <c r="F199" s="57">
        <v>0</v>
      </c>
      <c r="G199" s="48">
        <v>1</v>
      </c>
    </row>
    <row r="200" spans="1:7" ht="19.5" customHeight="1">
      <c r="A200" s="37" t="s">
        <v>363</v>
      </c>
      <c r="B200" s="56" t="s">
        <v>379</v>
      </c>
      <c r="C200" s="81" t="s">
        <v>135</v>
      </c>
      <c r="D200" s="37" t="s">
        <v>380</v>
      </c>
      <c r="E200" s="57">
        <f t="shared" si="3"/>
        <v>1.9</v>
      </c>
      <c r="F200" s="57">
        <v>0</v>
      </c>
      <c r="G200" s="48">
        <v>1.9</v>
      </c>
    </row>
    <row r="201" spans="1:7" ht="19.5" customHeight="1">
      <c r="A201" s="37" t="s">
        <v>363</v>
      </c>
      <c r="B201" s="56" t="s">
        <v>381</v>
      </c>
      <c r="C201" s="81" t="s">
        <v>135</v>
      </c>
      <c r="D201" s="37" t="s">
        <v>382</v>
      </c>
      <c r="E201" s="57">
        <f t="shared" si="3"/>
        <v>1.28</v>
      </c>
      <c r="F201" s="57">
        <v>0</v>
      </c>
      <c r="G201" s="48">
        <v>1.28</v>
      </c>
    </row>
    <row r="202" spans="1:7" ht="19.5" customHeight="1">
      <c r="A202" s="37" t="s">
        <v>363</v>
      </c>
      <c r="B202" s="56" t="s">
        <v>383</v>
      </c>
      <c r="C202" s="81" t="s">
        <v>135</v>
      </c>
      <c r="D202" s="37" t="s">
        <v>216</v>
      </c>
      <c r="E202" s="57">
        <f t="shared" si="3"/>
        <v>26</v>
      </c>
      <c r="F202" s="57">
        <v>0</v>
      </c>
      <c r="G202" s="48">
        <v>26</v>
      </c>
    </row>
    <row r="203" spans="1:7" ht="19.5" customHeight="1">
      <c r="A203" s="37" t="s">
        <v>363</v>
      </c>
      <c r="B203" s="56" t="s">
        <v>110</v>
      </c>
      <c r="C203" s="81" t="s">
        <v>135</v>
      </c>
      <c r="D203" s="37" t="s">
        <v>219</v>
      </c>
      <c r="E203" s="57">
        <f t="shared" si="3"/>
        <v>0.22</v>
      </c>
      <c r="F203" s="57">
        <v>0</v>
      </c>
      <c r="G203" s="48">
        <v>0.22</v>
      </c>
    </row>
    <row r="204" spans="1:7" ht="19.5" customHeight="1">
      <c r="A204" s="37" t="s">
        <v>38</v>
      </c>
      <c r="B204" s="56" t="s">
        <v>38</v>
      </c>
      <c r="C204" s="81" t="s">
        <v>38</v>
      </c>
      <c r="D204" s="37" t="s">
        <v>136</v>
      </c>
      <c r="E204" s="57">
        <f t="shared" si="3"/>
        <v>565.8</v>
      </c>
      <c r="F204" s="57">
        <v>354.77</v>
      </c>
      <c r="G204" s="48">
        <v>211.03</v>
      </c>
    </row>
    <row r="205" spans="1:7" ht="19.5" customHeight="1">
      <c r="A205" s="37" t="s">
        <v>38</v>
      </c>
      <c r="B205" s="56" t="s">
        <v>38</v>
      </c>
      <c r="C205" s="81" t="s">
        <v>38</v>
      </c>
      <c r="D205" s="37" t="s">
        <v>352</v>
      </c>
      <c r="E205" s="57">
        <f t="shared" si="3"/>
        <v>354.73</v>
      </c>
      <c r="F205" s="57">
        <v>354.73</v>
      </c>
      <c r="G205" s="48">
        <v>0</v>
      </c>
    </row>
    <row r="206" spans="1:7" ht="19.5" customHeight="1">
      <c r="A206" s="37" t="s">
        <v>353</v>
      </c>
      <c r="B206" s="56" t="s">
        <v>91</v>
      </c>
      <c r="C206" s="81" t="s">
        <v>137</v>
      </c>
      <c r="D206" s="37" t="s">
        <v>354</v>
      </c>
      <c r="E206" s="57">
        <f t="shared" si="3"/>
        <v>106.5</v>
      </c>
      <c r="F206" s="57">
        <v>106.5</v>
      </c>
      <c r="G206" s="48">
        <v>0</v>
      </c>
    </row>
    <row r="207" spans="1:7" ht="19.5" customHeight="1">
      <c r="A207" s="37" t="s">
        <v>353</v>
      </c>
      <c r="B207" s="56" t="s">
        <v>99</v>
      </c>
      <c r="C207" s="81" t="s">
        <v>137</v>
      </c>
      <c r="D207" s="37" t="s">
        <v>355</v>
      </c>
      <c r="E207" s="57">
        <f t="shared" si="3"/>
        <v>27.23</v>
      </c>
      <c r="F207" s="57">
        <v>27.23</v>
      </c>
      <c r="G207" s="48">
        <v>0</v>
      </c>
    </row>
    <row r="208" spans="1:7" ht="19.5" customHeight="1">
      <c r="A208" s="37" t="s">
        <v>353</v>
      </c>
      <c r="B208" s="56" t="s">
        <v>107</v>
      </c>
      <c r="C208" s="81" t="s">
        <v>137</v>
      </c>
      <c r="D208" s="37" t="s">
        <v>391</v>
      </c>
      <c r="E208" s="57">
        <f t="shared" si="3"/>
        <v>103.2</v>
      </c>
      <c r="F208" s="57">
        <v>103.2</v>
      </c>
      <c r="G208" s="48">
        <v>0</v>
      </c>
    </row>
    <row r="209" spans="1:7" ht="19.5" customHeight="1">
      <c r="A209" s="37" t="s">
        <v>353</v>
      </c>
      <c r="B209" s="56" t="s">
        <v>85</v>
      </c>
      <c r="C209" s="81" t="s">
        <v>137</v>
      </c>
      <c r="D209" s="37" t="s">
        <v>357</v>
      </c>
      <c r="E209" s="57">
        <f t="shared" si="3"/>
        <v>33.2</v>
      </c>
      <c r="F209" s="57">
        <v>33.2</v>
      </c>
      <c r="G209" s="48">
        <v>0</v>
      </c>
    </row>
    <row r="210" spans="1:7" ht="19.5" customHeight="1">
      <c r="A210" s="37" t="s">
        <v>353</v>
      </c>
      <c r="B210" s="56" t="s">
        <v>217</v>
      </c>
      <c r="C210" s="81" t="s">
        <v>137</v>
      </c>
      <c r="D210" s="37" t="s">
        <v>392</v>
      </c>
      <c r="E210" s="57">
        <f t="shared" si="3"/>
        <v>16.6</v>
      </c>
      <c r="F210" s="57">
        <v>16.6</v>
      </c>
      <c r="G210" s="48">
        <v>0</v>
      </c>
    </row>
    <row r="211" spans="1:7" ht="19.5" customHeight="1">
      <c r="A211" s="37" t="s">
        <v>353</v>
      </c>
      <c r="B211" s="56" t="s">
        <v>358</v>
      </c>
      <c r="C211" s="81" t="s">
        <v>137</v>
      </c>
      <c r="D211" s="37" t="s">
        <v>359</v>
      </c>
      <c r="E211" s="57">
        <f t="shared" si="3"/>
        <v>28.05</v>
      </c>
      <c r="F211" s="57">
        <v>28.05</v>
      </c>
      <c r="G211" s="48">
        <v>0</v>
      </c>
    </row>
    <row r="212" spans="1:7" ht="19.5" customHeight="1">
      <c r="A212" s="37" t="s">
        <v>353</v>
      </c>
      <c r="B212" s="56" t="s">
        <v>393</v>
      </c>
      <c r="C212" s="81" t="s">
        <v>137</v>
      </c>
      <c r="D212" s="37" t="s">
        <v>394</v>
      </c>
      <c r="E212" s="57">
        <f t="shared" si="3"/>
        <v>1.75</v>
      </c>
      <c r="F212" s="57">
        <v>1.75</v>
      </c>
      <c r="G212" s="48">
        <v>0</v>
      </c>
    </row>
    <row r="213" spans="1:7" ht="19.5" customHeight="1">
      <c r="A213" s="37" t="s">
        <v>353</v>
      </c>
      <c r="B213" s="56" t="s">
        <v>361</v>
      </c>
      <c r="C213" s="81" t="s">
        <v>137</v>
      </c>
      <c r="D213" s="37" t="s">
        <v>207</v>
      </c>
      <c r="E213" s="57">
        <f t="shared" si="3"/>
        <v>33.2</v>
      </c>
      <c r="F213" s="57">
        <v>33.2</v>
      </c>
      <c r="G213" s="48">
        <v>0</v>
      </c>
    </row>
    <row r="214" spans="1:7" ht="19.5" customHeight="1">
      <c r="A214" s="37" t="s">
        <v>353</v>
      </c>
      <c r="B214" s="56" t="s">
        <v>110</v>
      </c>
      <c r="C214" s="81" t="s">
        <v>137</v>
      </c>
      <c r="D214" s="37" t="s">
        <v>208</v>
      </c>
      <c r="E214" s="57">
        <f t="shared" si="3"/>
        <v>5</v>
      </c>
      <c r="F214" s="57">
        <v>5</v>
      </c>
      <c r="G214" s="48">
        <v>0</v>
      </c>
    </row>
    <row r="215" spans="1:7" ht="19.5" customHeight="1">
      <c r="A215" s="37" t="s">
        <v>38</v>
      </c>
      <c r="B215" s="56" t="s">
        <v>38</v>
      </c>
      <c r="C215" s="81" t="s">
        <v>38</v>
      </c>
      <c r="D215" s="37" t="s">
        <v>362</v>
      </c>
      <c r="E215" s="57">
        <f t="shared" si="3"/>
        <v>211.03</v>
      </c>
      <c r="F215" s="57">
        <v>0</v>
      </c>
      <c r="G215" s="48">
        <v>211.03</v>
      </c>
    </row>
    <row r="216" spans="1:7" ht="19.5" customHeight="1">
      <c r="A216" s="37" t="s">
        <v>363</v>
      </c>
      <c r="B216" s="56" t="s">
        <v>91</v>
      </c>
      <c r="C216" s="81" t="s">
        <v>137</v>
      </c>
      <c r="D216" s="37" t="s">
        <v>364</v>
      </c>
      <c r="E216" s="57">
        <f t="shared" si="3"/>
        <v>3</v>
      </c>
      <c r="F216" s="57">
        <v>0</v>
      </c>
      <c r="G216" s="48">
        <v>3</v>
      </c>
    </row>
    <row r="217" spans="1:7" ht="19.5" customHeight="1">
      <c r="A217" s="37" t="s">
        <v>363</v>
      </c>
      <c r="B217" s="56" t="s">
        <v>107</v>
      </c>
      <c r="C217" s="81" t="s">
        <v>137</v>
      </c>
      <c r="D217" s="37" t="s">
        <v>368</v>
      </c>
      <c r="E217" s="57">
        <f t="shared" si="3"/>
        <v>1.2</v>
      </c>
      <c r="F217" s="57">
        <v>0</v>
      </c>
      <c r="G217" s="48">
        <v>1.2</v>
      </c>
    </row>
    <row r="218" spans="1:7" ht="19.5" customHeight="1">
      <c r="A218" s="37" t="s">
        <v>363</v>
      </c>
      <c r="B218" s="56" t="s">
        <v>217</v>
      </c>
      <c r="C218" s="81" t="s">
        <v>137</v>
      </c>
      <c r="D218" s="37" t="s">
        <v>369</v>
      </c>
      <c r="E218" s="57">
        <f t="shared" si="3"/>
        <v>109</v>
      </c>
      <c r="F218" s="57">
        <v>0</v>
      </c>
      <c r="G218" s="48">
        <v>109</v>
      </c>
    </row>
    <row r="219" spans="1:7" ht="19.5" customHeight="1">
      <c r="A219" s="37" t="s">
        <v>363</v>
      </c>
      <c r="B219" s="56" t="s">
        <v>95</v>
      </c>
      <c r="C219" s="81" t="s">
        <v>137</v>
      </c>
      <c r="D219" s="37" t="s">
        <v>370</v>
      </c>
      <c r="E219" s="57">
        <f t="shared" si="3"/>
        <v>45</v>
      </c>
      <c r="F219" s="57">
        <v>0</v>
      </c>
      <c r="G219" s="48">
        <v>45</v>
      </c>
    </row>
    <row r="220" spans="1:7" ht="19.5" customHeight="1">
      <c r="A220" s="37" t="s">
        <v>363</v>
      </c>
      <c r="B220" s="56" t="s">
        <v>361</v>
      </c>
      <c r="C220" s="81" t="s">
        <v>137</v>
      </c>
      <c r="D220" s="37" t="s">
        <v>371</v>
      </c>
      <c r="E220" s="57">
        <f t="shared" si="3"/>
        <v>5</v>
      </c>
      <c r="F220" s="57">
        <v>0</v>
      </c>
      <c r="G220" s="48">
        <v>5</v>
      </c>
    </row>
    <row r="221" spans="1:7" ht="19.5" customHeight="1">
      <c r="A221" s="37" t="s">
        <v>363</v>
      </c>
      <c r="B221" s="56" t="s">
        <v>375</v>
      </c>
      <c r="C221" s="81" t="s">
        <v>137</v>
      </c>
      <c r="D221" s="37" t="s">
        <v>213</v>
      </c>
      <c r="E221" s="57">
        <f t="shared" si="3"/>
        <v>4</v>
      </c>
      <c r="F221" s="57">
        <v>0</v>
      </c>
      <c r="G221" s="48">
        <v>4</v>
      </c>
    </row>
    <row r="222" spans="1:7" ht="19.5" customHeight="1">
      <c r="A222" s="37" t="s">
        <v>363</v>
      </c>
      <c r="B222" s="56" t="s">
        <v>376</v>
      </c>
      <c r="C222" s="81" t="s">
        <v>137</v>
      </c>
      <c r="D222" s="37" t="s">
        <v>215</v>
      </c>
      <c r="E222" s="57">
        <f t="shared" si="3"/>
        <v>0.8</v>
      </c>
      <c r="F222" s="57">
        <v>0</v>
      </c>
      <c r="G222" s="48">
        <v>0.8</v>
      </c>
    </row>
    <row r="223" spans="1:7" ht="19.5" customHeight="1">
      <c r="A223" s="37" t="s">
        <v>363</v>
      </c>
      <c r="B223" s="56" t="s">
        <v>379</v>
      </c>
      <c r="C223" s="81" t="s">
        <v>137</v>
      </c>
      <c r="D223" s="37" t="s">
        <v>380</v>
      </c>
      <c r="E223" s="57">
        <f t="shared" si="3"/>
        <v>4.25</v>
      </c>
      <c r="F223" s="57">
        <v>0</v>
      </c>
      <c r="G223" s="48">
        <v>4.25</v>
      </c>
    </row>
    <row r="224" spans="1:7" ht="19.5" customHeight="1">
      <c r="A224" s="37" t="s">
        <v>363</v>
      </c>
      <c r="B224" s="56" t="s">
        <v>381</v>
      </c>
      <c r="C224" s="81" t="s">
        <v>137</v>
      </c>
      <c r="D224" s="37" t="s">
        <v>382</v>
      </c>
      <c r="E224" s="57">
        <f t="shared" si="3"/>
        <v>3.2</v>
      </c>
      <c r="F224" s="57">
        <v>0</v>
      </c>
      <c r="G224" s="48">
        <v>3.2</v>
      </c>
    </row>
    <row r="225" spans="1:7" ht="19.5" customHeight="1">
      <c r="A225" s="37" t="s">
        <v>363</v>
      </c>
      <c r="B225" s="56" t="s">
        <v>383</v>
      </c>
      <c r="C225" s="81" t="s">
        <v>137</v>
      </c>
      <c r="D225" s="37" t="s">
        <v>216</v>
      </c>
      <c r="E225" s="57">
        <f t="shared" si="3"/>
        <v>27</v>
      </c>
      <c r="F225" s="57">
        <v>0</v>
      </c>
      <c r="G225" s="48">
        <v>27</v>
      </c>
    </row>
    <row r="226" spans="1:7" ht="19.5" customHeight="1">
      <c r="A226" s="37" t="s">
        <v>363</v>
      </c>
      <c r="B226" s="56" t="s">
        <v>110</v>
      </c>
      <c r="C226" s="81" t="s">
        <v>137</v>
      </c>
      <c r="D226" s="37" t="s">
        <v>219</v>
      </c>
      <c r="E226" s="57">
        <f t="shared" si="3"/>
        <v>8.58</v>
      </c>
      <c r="F226" s="57">
        <v>0</v>
      </c>
      <c r="G226" s="48">
        <v>8.58</v>
      </c>
    </row>
    <row r="227" spans="1:7" ht="19.5" customHeight="1">
      <c r="A227" s="37" t="s">
        <v>38</v>
      </c>
      <c r="B227" s="56" t="s">
        <v>38</v>
      </c>
      <c r="C227" s="81" t="s">
        <v>38</v>
      </c>
      <c r="D227" s="37" t="s">
        <v>226</v>
      </c>
      <c r="E227" s="57">
        <f t="shared" si="3"/>
        <v>0.04</v>
      </c>
      <c r="F227" s="57">
        <v>0.04</v>
      </c>
      <c r="G227" s="48">
        <v>0</v>
      </c>
    </row>
    <row r="228" spans="1:7" ht="19.5" customHeight="1">
      <c r="A228" s="37" t="s">
        <v>386</v>
      </c>
      <c r="B228" s="56" t="s">
        <v>217</v>
      </c>
      <c r="C228" s="81" t="s">
        <v>137</v>
      </c>
      <c r="D228" s="37" t="s">
        <v>387</v>
      </c>
      <c r="E228" s="57">
        <f t="shared" si="3"/>
        <v>0.04</v>
      </c>
      <c r="F228" s="57">
        <v>0.04</v>
      </c>
      <c r="G228" s="48">
        <v>0</v>
      </c>
    </row>
    <row r="229" spans="1:7" ht="19.5" customHeight="1">
      <c r="A229" s="37" t="s">
        <v>38</v>
      </c>
      <c r="B229" s="56" t="s">
        <v>38</v>
      </c>
      <c r="C229" s="81" t="s">
        <v>38</v>
      </c>
      <c r="D229" s="37" t="s">
        <v>138</v>
      </c>
      <c r="E229" s="57">
        <f t="shared" si="3"/>
        <v>448.95</v>
      </c>
      <c r="F229" s="57">
        <v>192.81</v>
      </c>
      <c r="G229" s="48">
        <v>256.14</v>
      </c>
    </row>
    <row r="230" spans="1:7" ht="19.5" customHeight="1">
      <c r="A230" s="37" t="s">
        <v>38</v>
      </c>
      <c r="B230" s="56" t="s">
        <v>38</v>
      </c>
      <c r="C230" s="81" t="s">
        <v>38</v>
      </c>
      <c r="D230" s="37" t="s">
        <v>352</v>
      </c>
      <c r="E230" s="57">
        <f t="shared" si="3"/>
        <v>192.74</v>
      </c>
      <c r="F230" s="57">
        <v>192.74</v>
      </c>
      <c r="G230" s="48">
        <v>0</v>
      </c>
    </row>
    <row r="231" spans="1:7" ht="19.5" customHeight="1">
      <c r="A231" s="37" t="s">
        <v>353</v>
      </c>
      <c r="B231" s="56" t="s">
        <v>91</v>
      </c>
      <c r="C231" s="81" t="s">
        <v>140</v>
      </c>
      <c r="D231" s="37" t="s">
        <v>354</v>
      </c>
      <c r="E231" s="57">
        <f t="shared" si="3"/>
        <v>58.9</v>
      </c>
      <c r="F231" s="57">
        <v>58.9</v>
      </c>
      <c r="G231" s="48">
        <v>0</v>
      </c>
    </row>
    <row r="232" spans="1:7" ht="19.5" customHeight="1">
      <c r="A232" s="37" t="s">
        <v>353</v>
      </c>
      <c r="B232" s="56" t="s">
        <v>99</v>
      </c>
      <c r="C232" s="81" t="s">
        <v>140</v>
      </c>
      <c r="D232" s="37" t="s">
        <v>355</v>
      </c>
      <c r="E232" s="57">
        <f t="shared" si="3"/>
        <v>17.04</v>
      </c>
      <c r="F232" s="57">
        <v>17.04</v>
      </c>
      <c r="G232" s="48">
        <v>0</v>
      </c>
    </row>
    <row r="233" spans="1:7" ht="19.5" customHeight="1">
      <c r="A233" s="37" t="s">
        <v>353</v>
      </c>
      <c r="B233" s="56" t="s">
        <v>107</v>
      </c>
      <c r="C233" s="81" t="s">
        <v>140</v>
      </c>
      <c r="D233" s="37" t="s">
        <v>391</v>
      </c>
      <c r="E233" s="57">
        <f t="shared" si="3"/>
        <v>61.08</v>
      </c>
      <c r="F233" s="57">
        <v>61.08</v>
      </c>
      <c r="G233" s="48">
        <v>0</v>
      </c>
    </row>
    <row r="234" spans="1:7" ht="19.5" customHeight="1">
      <c r="A234" s="37" t="s">
        <v>353</v>
      </c>
      <c r="B234" s="56" t="s">
        <v>85</v>
      </c>
      <c r="C234" s="81" t="s">
        <v>140</v>
      </c>
      <c r="D234" s="37" t="s">
        <v>357</v>
      </c>
      <c r="E234" s="57">
        <f t="shared" si="3"/>
        <v>19.47</v>
      </c>
      <c r="F234" s="57">
        <v>19.47</v>
      </c>
      <c r="G234" s="48">
        <v>0</v>
      </c>
    </row>
    <row r="235" spans="1:7" ht="19.5" customHeight="1">
      <c r="A235" s="37" t="s">
        <v>353</v>
      </c>
      <c r="B235" s="56" t="s">
        <v>217</v>
      </c>
      <c r="C235" s="81" t="s">
        <v>140</v>
      </c>
      <c r="D235" s="37" t="s">
        <v>392</v>
      </c>
      <c r="E235" s="57">
        <f t="shared" si="3"/>
        <v>9.73</v>
      </c>
      <c r="F235" s="57">
        <v>9.73</v>
      </c>
      <c r="G235" s="48">
        <v>0</v>
      </c>
    </row>
    <row r="236" spans="1:7" ht="19.5" customHeight="1">
      <c r="A236" s="37" t="s">
        <v>353</v>
      </c>
      <c r="B236" s="56" t="s">
        <v>393</v>
      </c>
      <c r="C236" s="81" t="s">
        <v>140</v>
      </c>
      <c r="D236" s="37" t="s">
        <v>394</v>
      </c>
      <c r="E236" s="57">
        <f t="shared" si="3"/>
        <v>11.92</v>
      </c>
      <c r="F236" s="57">
        <v>11.92</v>
      </c>
      <c r="G236" s="48">
        <v>0</v>
      </c>
    </row>
    <row r="237" spans="1:7" ht="19.5" customHeight="1">
      <c r="A237" s="37" t="s">
        <v>353</v>
      </c>
      <c r="B237" s="56" t="s">
        <v>361</v>
      </c>
      <c r="C237" s="81" t="s">
        <v>140</v>
      </c>
      <c r="D237" s="37" t="s">
        <v>207</v>
      </c>
      <c r="E237" s="57">
        <f t="shared" si="3"/>
        <v>14.6</v>
      </c>
      <c r="F237" s="57">
        <v>14.6</v>
      </c>
      <c r="G237" s="48">
        <v>0</v>
      </c>
    </row>
    <row r="238" spans="1:7" ht="19.5" customHeight="1">
      <c r="A238" s="37" t="s">
        <v>38</v>
      </c>
      <c r="B238" s="56" t="s">
        <v>38</v>
      </c>
      <c r="C238" s="81" t="s">
        <v>38</v>
      </c>
      <c r="D238" s="37" t="s">
        <v>362</v>
      </c>
      <c r="E238" s="57">
        <f t="shared" si="3"/>
        <v>256.14</v>
      </c>
      <c r="F238" s="57">
        <v>0</v>
      </c>
      <c r="G238" s="48">
        <v>256.14</v>
      </c>
    </row>
    <row r="239" spans="1:7" ht="19.5" customHeight="1">
      <c r="A239" s="37" t="s">
        <v>363</v>
      </c>
      <c r="B239" s="56" t="s">
        <v>91</v>
      </c>
      <c r="C239" s="81" t="s">
        <v>140</v>
      </c>
      <c r="D239" s="37" t="s">
        <v>364</v>
      </c>
      <c r="E239" s="57">
        <f t="shared" si="3"/>
        <v>18.95</v>
      </c>
      <c r="F239" s="57">
        <v>0</v>
      </c>
      <c r="G239" s="48">
        <v>18.95</v>
      </c>
    </row>
    <row r="240" spans="1:7" ht="19.5" customHeight="1">
      <c r="A240" s="37" t="s">
        <v>363</v>
      </c>
      <c r="B240" s="56" t="s">
        <v>217</v>
      </c>
      <c r="C240" s="81" t="s">
        <v>140</v>
      </c>
      <c r="D240" s="37" t="s">
        <v>369</v>
      </c>
      <c r="E240" s="57">
        <f t="shared" si="3"/>
        <v>103</v>
      </c>
      <c r="F240" s="57">
        <v>0</v>
      </c>
      <c r="G240" s="48">
        <v>103</v>
      </c>
    </row>
    <row r="241" spans="1:7" ht="19.5" customHeight="1">
      <c r="A241" s="37" t="s">
        <v>363</v>
      </c>
      <c r="B241" s="56" t="s">
        <v>95</v>
      </c>
      <c r="C241" s="81" t="s">
        <v>140</v>
      </c>
      <c r="D241" s="37" t="s">
        <v>370</v>
      </c>
      <c r="E241" s="57">
        <f t="shared" si="3"/>
        <v>20</v>
      </c>
      <c r="F241" s="57">
        <v>0</v>
      </c>
      <c r="G241" s="48">
        <v>20</v>
      </c>
    </row>
    <row r="242" spans="1:7" ht="19.5" customHeight="1">
      <c r="A242" s="37" t="s">
        <v>363</v>
      </c>
      <c r="B242" s="56" t="s">
        <v>361</v>
      </c>
      <c r="C242" s="81" t="s">
        <v>140</v>
      </c>
      <c r="D242" s="37" t="s">
        <v>371</v>
      </c>
      <c r="E242" s="57">
        <f t="shared" si="3"/>
        <v>94.2</v>
      </c>
      <c r="F242" s="57">
        <v>0</v>
      </c>
      <c r="G242" s="48">
        <v>94.2</v>
      </c>
    </row>
    <row r="243" spans="1:7" ht="19.5" customHeight="1">
      <c r="A243" s="37" t="s">
        <v>363</v>
      </c>
      <c r="B243" s="56" t="s">
        <v>375</v>
      </c>
      <c r="C243" s="81" t="s">
        <v>140</v>
      </c>
      <c r="D243" s="37" t="s">
        <v>213</v>
      </c>
      <c r="E243" s="57">
        <f t="shared" si="3"/>
        <v>7</v>
      </c>
      <c r="F243" s="57">
        <v>0</v>
      </c>
      <c r="G243" s="48">
        <v>7</v>
      </c>
    </row>
    <row r="244" spans="1:7" ht="19.5" customHeight="1">
      <c r="A244" s="37" t="s">
        <v>363</v>
      </c>
      <c r="B244" s="56" t="s">
        <v>376</v>
      </c>
      <c r="C244" s="81" t="s">
        <v>140</v>
      </c>
      <c r="D244" s="37" t="s">
        <v>215</v>
      </c>
      <c r="E244" s="57">
        <f t="shared" si="3"/>
        <v>0.9</v>
      </c>
      <c r="F244" s="57">
        <v>0</v>
      </c>
      <c r="G244" s="48">
        <v>0.9</v>
      </c>
    </row>
    <row r="245" spans="1:7" ht="19.5" customHeight="1">
      <c r="A245" s="37" t="s">
        <v>363</v>
      </c>
      <c r="B245" s="56" t="s">
        <v>379</v>
      </c>
      <c r="C245" s="81" t="s">
        <v>140</v>
      </c>
      <c r="D245" s="37" t="s">
        <v>380</v>
      </c>
      <c r="E245" s="57">
        <f t="shared" si="3"/>
        <v>2.43</v>
      </c>
      <c r="F245" s="57">
        <v>0</v>
      </c>
      <c r="G245" s="48">
        <v>2.43</v>
      </c>
    </row>
    <row r="246" spans="1:7" ht="19.5" customHeight="1">
      <c r="A246" s="37" t="s">
        <v>363</v>
      </c>
      <c r="B246" s="56" t="s">
        <v>381</v>
      </c>
      <c r="C246" s="81" t="s">
        <v>140</v>
      </c>
      <c r="D246" s="37" t="s">
        <v>382</v>
      </c>
      <c r="E246" s="57">
        <f t="shared" si="3"/>
        <v>1.76</v>
      </c>
      <c r="F246" s="57">
        <v>0</v>
      </c>
      <c r="G246" s="48">
        <v>1.76</v>
      </c>
    </row>
    <row r="247" spans="1:7" ht="19.5" customHeight="1">
      <c r="A247" s="37" t="s">
        <v>363</v>
      </c>
      <c r="B247" s="56" t="s">
        <v>383</v>
      </c>
      <c r="C247" s="81" t="s">
        <v>140</v>
      </c>
      <c r="D247" s="37" t="s">
        <v>216</v>
      </c>
      <c r="E247" s="57">
        <f t="shared" si="3"/>
        <v>2.9</v>
      </c>
      <c r="F247" s="57">
        <v>0</v>
      </c>
      <c r="G247" s="48">
        <v>2.9</v>
      </c>
    </row>
    <row r="248" spans="1:7" ht="19.5" customHeight="1">
      <c r="A248" s="37" t="s">
        <v>363</v>
      </c>
      <c r="B248" s="56" t="s">
        <v>110</v>
      </c>
      <c r="C248" s="81" t="s">
        <v>140</v>
      </c>
      <c r="D248" s="37" t="s">
        <v>219</v>
      </c>
      <c r="E248" s="57">
        <f t="shared" si="3"/>
        <v>5</v>
      </c>
      <c r="F248" s="57">
        <v>0</v>
      </c>
      <c r="G248" s="48">
        <v>5</v>
      </c>
    </row>
    <row r="249" spans="1:7" ht="19.5" customHeight="1">
      <c r="A249" s="37" t="s">
        <v>38</v>
      </c>
      <c r="B249" s="56" t="s">
        <v>38</v>
      </c>
      <c r="C249" s="81" t="s">
        <v>38</v>
      </c>
      <c r="D249" s="37" t="s">
        <v>226</v>
      </c>
      <c r="E249" s="57">
        <f t="shared" si="3"/>
        <v>0.07</v>
      </c>
      <c r="F249" s="57">
        <v>0.07</v>
      </c>
      <c r="G249" s="48">
        <v>0</v>
      </c>
    </row>
    <row r="250" spans="1:7" ht="19.5" customHeight="1">
      <c r="A250" s="37" t="s">
        <v>386</v>
      </c>
      <c r="B250" s="56" t="s">
        <v>217</v>
      </c>
      <c r="C250" s="81" t="s">
        <v>140</v>
      </c>
      <c r="D250" s="37" t="s">
        <v>387</v>
      </c>
      <c r="E250" s="57">
        <f t="shared" si="3"/>
        <v>0.07</v>
      </c>
      <c r="F250" s="57">
        <v>0.07</v>
      </c>
      <c r="G250" s="48">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114"/>
  <sheetViews>
    <sheetView showGridLines="0" showZeros="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24"/>
      <c r="B1" s="25"/>
      <c r="C1" s="25"/>
      <c r="D1" s="25"/>
      <c r="E1" s="25"/>
      <c r="F1" s="38" t="s">
        <v>396</v>
      </c>
    </row>
    <row r="2" spans="1:6" ht="19.5" customHeight="1">
      <c r="A2" s="26" t="s">
        <v>397</v>
      </c>
      <c r="B2" s="26"/>
      <c r="C2" s="26"/>
      <c r="D2" s="26"/>
      <c r="E2" s="26"/>
      <c r="F2" s="26"/>
    </row>
    <row r="3" spans="1:6" ht="19.5" customHeight="1">
      <c r="A3" s="27" t="s">
        <v>0</v>
      </c>
      <c r="B3" s="28"/>
      <c r="C3" s="28"/>
      <c r="D3" s="72"/>
      <c r="E3" s="72"/>
      <c r="F3" s="40" t="s">
        <v>5</v>
      </c>
    </row>
    <row r="4" spans="1:6" ht="19.5" customHeight="1">
      <c r="A4" s="29" t="s">
        <v>69</v>
      </c>
      <c r="B4" s="30"/>
      <c r="C4" s="31"/>
      <c r="D4" s="73" t="s">
        <v>70</v>
      </c>
      <c r="E4" s="53" t="s">
        <v>398</v>
      </c>
      <c r="F4" s="42" t="s">
        <v>72</v>
      </c>
    </row>
    <row r="5" spans="1:6" ht="19.5" customHeight="1">
      <c r="A5" s="33" t="s">
        <v>79</v>
      </c>
      <c r="B5" s="34" t="s">
        <v>80</v>
      </c>
      <c r="C5" s="35" t="s">
        <v>81</v>
      </c>
      <c r="D5" s="74"/>
      <c r="E5" s="53"/>
      <c r="F5" s="42"/>
    </row>
    <row r="6" spans="1:6" ht="19.5" customHeight="1">
      <c r="A6" s="56" t="s">
        <v>38</v>
      </c>
      <c r="B6" s="56" t="s">
        <v>38</v>
      </c>
      <c r="C6" s="56" t="s">
        <v>38</v>
      </c>
      <c r="D6" s="75" t="s">
        <v>38</v>
      </c>
      <c r="E6" s="75" t="s">
        <v>59</v>
      </c>
      <c r="F6" s="76">
        <v>10058.43</v>
      </c>
    </row>
    <row r="7" spans="1:6" ht="19.5" customHeight="1">
      <c r="A7" s="56" t="s">
        <v>38</v>
      </c>
      <c r="B7" s="56" t="s">
        <v>38</v>
      </c>
      <c r="C7" s="56" t="s">
        <v>38</v>
      </c>
      <c r="D7" s="75" t="s">
        <v>38</v>
      </c>
      <c r="E7" s="75" t="s">
        <v>82</v>
      </c>
      <c r="F7" s="76">
        <v>6163.43</v>
      </c>
    </row>
    <row r="8" spans="1:6" ht="19.5" customHeight="1">
      <c r="A8" s="56" t="s">
        <v>38</v>
      </c>
      <c r="B8" s="56" t="s">
        <v>38</v>
      </c>
      <c r="C8" s="56" t="s">
        <v>38</v>
      </c>
      <c r="D8" s="75" t="s">
        <v>38</v>
      </c>
      <c r="E8" s="75" t="s">
        <v>83</v>
      </c>
      <c r="F8" s="76">
        <v>6163.43</v>
      </c>
    </row>
    <row r="9" spans="1:6" ht="19.5" customHeight="1">
      <c r="A9" s="56" t="s">
        <v>38</v>
      </c>
      <c r="B9" s="56" t="s">
        <v>38</v>
      </c>
      <c r="C9" s="56" t="s">
        <v>38</v>
      </c>
      <c r="D9" s="75" t="s">
        <v>38</v>
      </c>
      <c r="E9" s="75" t="s">
        <v>104</v>
      </c>
      <c r="F9" s="76">
        <v>4123</v>
      </c>
    </row>
    <row r="10" spans="1:6" ht="19.5" customHeight="1">
      <c r="A10" s="56" t="s">
        <v>102</v>
      </c>
      <c r="B10" s="56" t="s">
        <v>91</v>
      </c>
      <c r="C10" s="56" t="s">
        <v>99</v>
      </c>
      <c r="D10" s="75" t="s">
        <v>87</v>
      </c>
      <c r="E10" s="75" t="s">
        <v>399</v>
      </c>
      <c r="F10" s="76">
        <v>55</v>
      </c>
    </row>
    <row r="11" spans="1:6" ht="19.5" customHeight="1">
      <c r="A11" s="56" t="s">
        <v>102</v>
      </c>
      <c r="B11" s="56" t="s">
        <v>91</v>
      </c>
      <c r="C11" s="56" t="s">
        <v>99</v>
      </c>
      <c r="D11" s="75" t="s">
        <v>87</v>
      </c>
      <c r="E11" s="75" t="s">
        <v>400</v>
      </c>
      <c r="F11" s="76">
        <v>16</v>
      </c>
    </row>
    <row r="12" spans="1:6" ht="19.5" customHeight="1">
      <c r="A12" s="56" t="s">
        <v>102</v>
      </c>
      <c r="B12" s="56" t="s">
        <v>91</v>
      </c>
      <c r="C12" s="56" t="s">
        <v>99</v>
      </c>
      <c r="D12" s="75" t="s">
        <v>87</v>
      </c>
      <c r="E12" s="75" t="s">
        <v>401</v>
      </c>
      <c r="F12" s="76">
        <v>350</v>
      </c>
    </row>
    <row r="13" spans="1:6" ht="19.5" customHeight="1">
      <c r="A13" s="56" t="s">
        <v>102</v>
      </c>
      <c r="B13" s="56" t="s">
        <v>91</v>
      </c>
      <c r="C13" s="56" t="s">
        <v>99</v>
      </c>
      <c r="D13" s="75" t="s">
        <v>87</v>
      </c>
      <c r="E13" s="75" t="s">
        <v>402</v>
      </c>
      <c r="F13" s="76">
        <v>30</v>
      </c>
    </row>
    <row r="14" spans="1:6" ht="19.5" customHeight="1">
      <c r="A14" s="56" t="s">
        <v>102</v>
      </c>
      <c r="B14" s="56" t="s">
        <v>91</v>
      </c>
      <c r="C14" s="56" t="s">
        <v>99</v>
      </c>
      <c r="D14" s="75" t="s">
        <v>87</v>
      </c>
      <c r="E14" s="75" t="s">
        <v>403</v>
      </c>
      <c r="F14" s="76">
        <v>607</v>
      </c>
    </row>
    <row r="15" spans="1:6" ht="19.5" customHeight="1">
      <c r="A15" s="56" t="s">
        <v>102</v>
      </c>
      <c r="B15" s="56" t="s">
        <v>91</v>
      </c>
      <c r="C15" s="56" t="s">
        <v>99</v>
      </c>
      <c r="D15" s="75" t="s">
        <v>87</v>
      </c>
      <c r="E15" s="75" t="s">
        <v>404</v>
      </c>
      <c r="F15" s="76">
        <v>60</v>
      </c>
    </row>
    <row r="16" spans="1:6" ht="19.5" customHeight="1">
      <c r="A16" s="56" t="s">
        <v>102</v>
      </c>
      <c r="B16" s="56" t="s">
        <v>91</v>
      </c>
      <c r="C16" s="56" t="s">
        <v>99</v>
      </c>
      <c r="D16" s="75" t="s">
        <v>87</v>
      </c>
      <c r="E16" s="75" t="s">
        <v>405</v>
      </c>
      <c r="F16" s="76">
        <v>20</v>
      </c>
    </row>
    <row r="17" spans="1:6" ht="19.5" customHeight="1">
      <c r="A17" s="56" t="s">
        <v>102</v>
      </c>
      <c r="B17" s="56" t="s">
        <v>91</v>
      </c>
      <c r="C17" s="56" t="s">
        <v>99</v>
      </c>
      <c r="D17" s="75" t="s">
        <v>87</v>
      </c>
      <c r="E17" s="75" t="s">
        <v>406</v>
      </c>
      <c r="F17" s="76">
        <v>38</v>
      </c>
    </row>
    <row r="18" spans="1:6" ht="19.5" customHeight="1">
      <c r="A18" s="56" t="s">
        <v>102</v>
      </c>
      <c r="B18" s="56" t="s">
        <v>91</v>
      </c>
      <c r="C18" s="56" t="s">
        <v>99</v>
      </c>
      <c r="D18" s="75" t="s">
        <v>87</v>
      </c>
      <c r="E18" s="75" t="s">
        <v>407</v>
      </c>
      <c r="F18" s="76">
        <v>446</v>
      </c>
    </row>
    <row r="19" spans="1:6" ht="19.5" customHeight="1">
      <c r="A19" s="56" t="s">
        <v>102</v>
      </c>
      <c r="B19" s="56" t="s">
        <v>91</v>
      </c>
      <c r="C19" s="56" t="s">
        <v>99</v>
      </c>
      <c r="D19" s="75" t="s">
        <v>87</v>
      </c>
      <c r="E19" s="75" t="s">
        <v>408</v>
      </c>
      <c r="F19" s="76">
        <v>183</v>
      </c>
    </row>
    <row r="20" spans="1:6" ht="19.5" customHeight="1">
      <c r="A20" s="56" t="s">
        <v>102</v>
      </c>
      <c r="B20" s="56" t="s">
        <v>91</v>
      </c>
      <c r="C20" s="56" t="s">
        <v>99</v>
      </c>
      <c r="D20" s="75" t="s">
        <v>87</v>
      </c>
      <c r="E20" s="75" t="s">
        <v>409</v>
      </c>
      <c r="F20" s="76">
        <v>140</v>
      </c>
    </row>
    <row r="21" spans="1:6" ht="19.5" customHeight="1">
      <c r="A21" s="56" t="s">
        <v>102</v>
      </c>
      <c r="B21" s="56" t="s">
        <v>91</v>
      </c>
      <c r="C21" s="56" t="s">
        <v>99</v>
      </c>
      <c r="D21" s="75" t="s">
        <v>87</v>
      </c>
      <c r="E21" s="75" t="s">
        <v>410</v>
      </c>
      <c r="F21" s="76">
        <v>10</v>
      </c>
    </row>
    <row r="22" spans="1:6" ht="19.5" customHeight="1">
      <c r="A22" s="56" t="s">
        <v>102</v>
      </c>
      <c r="B22" s="56" t="s">
        <v>91</v>
      </c>
      <c r="C22" s="56" t="s">
        <v>99</v>
      </c>
      <c r="D22" s="75" t="s">
        <v>87</v>
      </c>
      <c r="E22" s="75" t="s">
        <v>411</v>
      </c>
      <c r="F22" s="76">
        <v>265</v>
      </c>
    </row>
    <row r="23" spans="1:6" ht="19.5" customHeight="1">
      <c r="A23" s="56" t="s">
        <v>102</v>
      </c>
      <c r="B23" s="56" t="s">
        <v>91</v>
      </c>
      <c r="C23" s="56" t="s">
        <v>99</v>
      </c>
      <c r="D23" s="75" t="s">
        <v>87</v>
      </c>
      <c r="E23" s="75" t="s">
        <v>412</v>
      </c>
      <c r="F23" s="76">
        <v>99</v>
      </c>
    </row>
    <row r="24" spans="1:6" ht="19.5" customHeight="1">
      <c r="A24" s="56" t="s">
        <v>102</v>
      </c>
      <c r="B24" s="56" t="s">
        <v>91</v>
      </c>
      <c r="C24" s="56" t="s">
        <v>99</v>
      </c>
      <c r="D24" s="75" t="s">
        <v>87</v>
      </c>
      <c r="E24" s="75" t="s">
        <v>413</v>
      </c>
      <c r="F24" s="76">
        <v>290</v>
      </c>
    </row>
    <row r="25" spans="1:6" ht="19.5" customHeight="1">
      <c r="A25" s="56" t="s">
        <v>102</v>
      </c>
      <c r="B25" s="56" t="s">
        <v>91</v>
      </c>
      <c r="C25" s="56" t="s">
        <v>99</v>
      </c>
      <c r="D25" s="75" t="s">
        <v>87</v>
      </c>
      <c r="E25" s="75" t="s">
        <v>414</v>
      </c>
      <c r="F25" s="76">
        <v>105</v>
      </c>
    </row>
    <row r="26" spans="1:6" ht="19.5" customHeight="1">
      <c r="A26" s="56" t="s">
        <v>102</v>
      </c>
      <c r="B26" s="56" t="s">
        <v>91</v>
      </c>
      <c r="C26" s="56" t="s">
        <v>99</v>
      </c>
      <c r="D26" s="75" t="s">
        <v>87</v>
      </c>
      <c r="E26" s="75" t="s">
        <v>415</v>
      </c>
      <c r="F26" s="76">
        <v>137</v>
      </c>
    </row>
    <row r="27" spans="1:6" ht="19.5" customHeight="1">
      <c r="A27" s="56" t="s">
        <v>102</v>
      </c>
      <c r="B27" s="56" t="s">
        <v>91</v>
      </c>
      <c r="C27" s="56" t="s">
        <v>99</v>
      </c>
      <c r="D27" s="75" t="s">
        <v>87</v>
      </c>
      <c r="E27" s="75" t="s">
        <v>416</v>
      </c>
      <c r="F27" s="76">
        <v>252</v>
      </c>
    </row>
    <row r="28" spans="1:6" ht="19.5" customHeight="1">
      <c r="A28" s="56" t="s">
        <v>102</v>
      </c>
      <c r="B28" s="56" t="s">
        <v>91</v>
      </c>
      <c r="C28" s="56" t="s">
        <v>99</v>
      </c>
      <c r="D28" s="75" t="s">
        <v>87</v>
      </c>
      <c r="E28" s="75" t="s">
        <v>417</v>
      </c>
      <c r="F28" s="76">
        <v>40</v>
      </c>
    </row>
    <row r="29" spans="1:6" ht="19.5" customHeight="1">
      <c r="A29" s="56" t="s">
        <v>102</v>
      </c>
      <c r="B29" s="56" t="s">
        <v>91</v>
      </c>
      <c r="C29" s="56" t="s">
        <v>99</v>
      </c>
      <c r="D29" s="75" t="s">
        <v>87</v>
      </c>
      <c r="E29" s="75" t="s">
        <v>418</v>
      </c>
      <c r="F29" s="76">
        <v>850</v>
      </c>
    </row>
    <row r="30" spans="1:6" ht="19.5" customHeight="1">
      <c r="A30" s="56" t="s">
        <v>102</v>
      </c>
      <c r="B30" s="56" t="s">
        <v>91</v>
      </c>
      <c r="C30" s="56" t="s">
        <v>99</v>
      </c>
      <c r="D30" s="75" t="s">
        <v>87</v>
      </c>
      <c r="E30" s="75" t="s">
        <v>419</v>
      </c>
      <c r="F30" s="76">
        <v>130</v>
      </c>
    </row>
    <row r="31" spans="1:6" ht="19.5" customHeight="1">
      <c r="A31" s="56" t="s">
        <v>38</v>
      </c>
      <c r="B31" s="56" t="s">
        <v>38</v>
      </c>
      <c r="C31" s="56" t="s">
        <v>38</v>
      </c>
      <c r="D31" s="75" t="s">
        <v>38</v>
      </c>
      <c r="E31" s="75" t="s">
        <v>109</v>
      </c>
      <c r="F31" s="76">
        <v>1925</v>
      </c>
    </row>
    <row r="32" spans="1:6" ht="19.5" customHeight="1">
      <c r="A32" s="56" t="s">
        <v>102</v>
      </c>
      <c r="B32" s="56" t="s">
        <v>91</v>
      </c>
      <c r="C32" s="56" t="s">
        <v>85</v>
      </c>
      <c r="D32" s="75" t="s">
        <v>87</v>
      </c>
      <c r="E32" s="75" t="s">
        <v>420</v>
      </c>
      <c r="F32" s="76">
        <v>1843</v>
      </c>
    </row>
    <row r="33" spans="1:6" ht="19.5" customHeight="1">
      <c r="A33" s="56" t="s">
        <v>102</v>
      </c>
      <c r="B33" s="56" t="s">
        <v>91</v>
      </c>
      <c r="C33" s="56" t="s">
        <v>85</v>
      </c>
      <c r="D33" s="75" t="s">
        <v>87</v>
      </c>
      <c r="E33" s="75" t="s">
        <v>421</v>
      </c>
      <c r="F33" s="76">
        <v>82</v>
      </c>
    </row>
    <row r="34" spans="1:6" ht="19.5" customHeight="1">
      <c r="A34" s="56" t="s">
        <v>38</v>
      </c>
      <c r="B34" s="56" t="s">
        <v>38</v>
      </c>
      <c r="C34" s="56" t="s">
        <v>38</v>
      </c>
      <c r="D34" s="75" t="s">
        <v>38</v>
      </c>
      <c r="E34" s="75" t="s">
        <v>111</v>
      </c>
      <c r="F34" s="76">
        <v>115.43</v>
      </c>
    </row>
    <row r="35" spans="1:6" ht="19.5" customHeight="1">
      <c r="A35" s="56" t="s">
        <v>102</v>
      </c>
      <c r="B35" s="56" t="s">
        <v>91</v>
      </c>
      <c r="C35" s="56" t="s">
        <v>110</v>
      </c>
      <c r="D35" s="75" t="s">
        <v>87</v>
      </c>
      <c r="E35" s="75" t="s">
        <v>422</v>
      </c>
      <c r="F35" s="76">
        <v>67.05</v>
      </c>
    </row>
    <row r="36" spans="1:6" ht="19.5" customHeight="1">
      <c r="A36" s="56" t="s">
        <v>102</v>
      </c>
      <c r="B36" s="56" t="s">
        <v>91</v>
      </c>
      <c r="C36" s="56" t="s">
        <v>110</v>
      </c>
      <c r="D36" s="75" t="s">
        <v>87</v>
      </c>
      <c r="E36" s="75" t="s">
        <v>423</v>
      </c>
      <c r="F36" s="76">
        <v>48.38</v>
      </c>
    </row>
    <row r="37" spans="1:6" ht="19.5" customHeight="1">
      <c r="A37" s="56" t="s">
        <v>38</v>
      </c>
      <c r="B37" s="56" t="s">
        <v>38</v>
      </c>
      <c r="C37" s="56" t="s">
        <v>38</v>
      </c>
      <c r="D37" s="75" t="s">
        <v>38</v>
      </c>
      <c r="E37" s="75" t="s">
        <v>113</v>
      </c>
      <c r="F37" s="76">
        <v>484</v>
      </c>
    </row>
    <row r="38" spans="1:6" ht="19.5" customHeight="1">
      <c r="A38" s="56" t="s">
        <v>38</v>
      </c>
      <c r="B38" s="56" t="s">
        <v>38</v>
      </c>
      <c r="C38" s="56" t="s">
        <v>38</v>
      </c>
      <c r="D38" s="75" t="s">
        <v>38</v>
      </c>
      <c r="E38" s="75" t="s">
        <v>114</v>
      </c>
      <c r="F38" s="76">
        <v>484</v>
      </c>
    </row>
    <row r="39" spans="1:6" ht="19.5" customHeight="1">
      <c r="A39" s="56" t="s">
        <v>38</v>
      </c>
      <c r="B39" s="56" t="s">
        <v>38</v>
      </c>
      <c r="C39" s="56" t="s">
        <v>38</v>
      </c>
      <c r="D39" s="75" t="s">
        <v>38</v>
      </c>
      <c r="E39" s="75" t="s">
        <v>104</v>
      </c>
      <c r="F39" s="76">
        <v>484</v>
      </c>
    </row>
    <row r="40" spans="1:6" ht="19.5" customHeight="1">
      <c r="A40" s="56" t="s">
        <v>102</v>
      </c>
      <c r="B40" s="56" t="s">
        <v>91</v>
      </c>
      <c r="C40" s="56" t="s">
        <v>99</v>
      </c>
      <c r="D40" s="75" t="s">
        <v>115</v>
      </c>
      <c r="E40" s="75" t="s">
        <v>424</v>
      </c>
      <c r="F40" s="76">
        <v>275</v>
      </c>
    </row>
    <row r="41" spans="1:6" ht="19.5" customHeight="1">
      <c r="A41" s="56" t="s">
        <v>102</v>
      </c>
      <c r="B41" s="56" t="s">
        <v>91</v>
      </c>
      <c r="C41" s="56" t="s">
        <v>99</v>
      </c>
      <c r="D41" s="75" t="s">
        <v>115</v>
      </c>
      <c r="E41" s="75" t="s">
        <v>407</v>
      </c>
      <c r="F41" s="76">
        <v>12</v>
      </c>
    </row>
    <row r="42" spans="1:6" ht="19.5" customHeight="1">
      <c r="A42" s="56" t="s">
        <v>102</v>
      </c>
      <c r="B42" s="56" t="s">
        <v>91</v>
      </c>
      <c r="C42" s="56" t="s">
        <v>99</v>
      </c>
      <c r="D42" s="75" t="s">
        <v>115</v>
      </c>
      <c r="E42" s="75" t="s">
        <v>425</v>
      </c>
      <c r="F42" s="76">
        <v>40</v>
      </c>
    </row>
    <row r="43" spans="1:6" ht="19.5" customHeight="1">
      <c r="A43" s="56" t="s">
        <v>102</v>
      </c>
      <c r="B43" s="56" t="s">
        <v>91</v>
      </c>
      <c r="C43" s="56" t="s">
        <v>99</v>
      </c>
      <c r="D43" s="75" t="s">
        <v>115</v>
      </c>
      <c r="E43" s="75" t="s">
        <v>426</v>
      </c>
      <c r="F43" s="76">
        <v>157</v>
      </c>
    </row>
    <row r="44" spans="1:6" ht="19.5" customHeight="1">
      <c r="A44" s="56" t="s">
        <v>38</v>
      </c>
      <c r="B44" s="56" t="s">
        <v>38</v>
      </c>
      <c r="C44" s="56" t="s">
        <v>38</v>
      </c>
      <c r="D44" s="75" t="s">
        <v>38</v>
      </c>
      <c r="E44" s="75" t="s">
        <v>116</v>
      </c>
      <c r="F44" s="76">
        <v>301</v>
      </c>
    </row>
    <row r="45" spans="1:6" ht="19.5" customHeight="1">
      <c r="A45" s="56" t="s">
        <v>38</v>
      </c>
      <c r="B45" s="56" t="s">
        <v>38</v>
      </c>
      <c r="C45" s="56" t="s">
        <v>38</v>
      </c>
      <c r="D45" s="75" t="s">
        <v>38</v>
      </c>
      <c r="E45" s="75" t="s">
        <v>117</v>
      </c>
      <c r="F45" s="76">
        <v>301</v>
      </c>
    </row>
    <row r="46" spans="1:6" ht="19.5" customHeight="1">
      <c r="A46" s="56" t="s">
        <v>38</v>
      </c>
      <c r="B46" s="56" t="s">
        <v>38</v>
      </c>
      <c r="C46" s="56" t="s">
        <v>38</v>
      </c>
      <c r="D46" s="75" t="s">
        <v>38</v>
      </c>
      <c r="E46" s="75" t="s">
        <v>104</v>
      </c>
      <c r="F46" s="76">
        <v>301</v>
      </c>
    </row>
    <row r="47" spans="1:6" ht="19.5" customHeight="1">
      <c r="A47" s="56" t="s">
        <v>102</v>
      </c>
      <c r="B47" s="56" t="s">
        <v>91</v>
      </c>
      <c r="C47" s="56" t="s">
        <v>99</v>
      </c>
      <c r="D47" s="75" t="s">
        <v>118</v>
      </c>
      <c r="E47" s="75" t="s">
        <v>427</v>
      </c>
      <c r="F47" s="76">
        <v>69</v>
      </c>
    </row>
    <row r="48" spans="1:6" ht="19.5" customHeight="1">
      <c r="A48" s="56" t="s">
        <v>102</v>
      </c>
      <c r="B48" s="56" t="s">
        <v>91</v>
      </c>
      <c r="C48" s="56" t="s">
        <v>99</v>
      </c>
      <c r="D48" s="75" t="s">
        <v>118</v>
      </c>
      <c r="E48" s="75" t="s">
        <v>428</v>
      </c>
      <c r="F48" s="76">
        <v>70.4</v>
      </c>
    </row>
    <row r="49" spans="1:6" ht="19.5" customHeight="1">
      <c r="A49" s="56" t="s">
        <v>102</v>
      </c>
      <c r="B49" s="56" t="s">
        <v>91</v>
      </c>
      <c r="C49" s="56" t="s">
        <v>99</v>
      </c>
      <c r="D49" s="75" t="s">
        <v>118</v>
      </c>
      <c r="E49" s="75" t="s">
        <v>407</v>
      </c>
      <c r="F49" s="76">
        <v>5.6</v>
      </c>
    </row>
    <row r="50" spans="1:6" ht="19.5" customHeight="1">
      <c r="A50" s="56" t="s">
        <v>102</v>
      </c>
      <c r="B50" s="56" t="s">
        <v>91</v>
      </c>
      <c r="C50" s="56" t="s">
        <v>99</v>
      </c>
      <c r="D50" s="75" t="s">
        <v>118</v>
      </c>
      <c r="E50" s="75" t="s">
        <v>429</v>
      </c>
      <c r="F50" s="76">
        <v>20</v>
      </c>
    </row>
    <row r="51" spans="1:6" ht="19.5" customHeight="1">
      <c r="A51" s="56" t="s">
        <v>102</v>
      </c>
      <c r="B51" s="56" t="s">
        <v>91</v>
      </c>
      <c r="C51" s="56" t="s">
        <v>99</v>
      </c>
      <c r="D51" s="75" t="s">
        <v>118</v>
      </c>
      <c r="E51" s="75" t="s">
        <v>430</v>
      </c>
      <c r="F51" s="76">
        <v>10</v>
      </c>
    </row>
    <row r="52" spans="1:6" ht="19.5" customHeight="1">
      <c r="A52" s="56" t="s">
        <v>102</v>
      </c>
      <c r="B52" s="56" t="s">
        <v>91</v>
      </c>
      <c r="C52" s="56" t="s">
        <v>99</v>
      </c>
      <c r="D52" s="75" t="s">
        <v>118</v>
      </c>
      <c r="E52" s="75" t="s">
        <v>431</v>
      </c>
      <c r="F52" s="76">
        <v>38</v>
      </c>
    </row>
    <row r="53" spans="1:6" ht="19.5" customHeight="1">
      <c r="A53" s="56" t="s">
        <v>102</v>
      </c>
      <c r="B53" s="56" t="s">
        <v>91</v>
      </c>
      <c r="C53" s="56" t="s">
        <v>99</v>
      </c>
      <c r="D53" s="75" t="s">
        <v>118</v>
      </c>
      <c r="E53" s="75" t="s">
        <v>432</v>
      </c>
      <c r="F53" s="76">
        <v>88</v>
      </c>
    </row>
    <row r="54" spans="1:6" ht="19.5" customHeight="1">
      <c r="A54" s="56" t="s">
        <v>38</v>
      </c>
      <c r="B54" s="56" t="s">
        <v>38</v>
      </c>
      <c r="C54" s="56" t="s">
        <v>38</v>
      </c>
      <c r="D54" s="75" t="s">
        <v>38</v>
      </c>
      <c r="E54" s="75" t="s">
        <v>119</v>
      </c>
      <c r="F54" s="76">
        <v>154.6</v>
      </c>
    </row>
    <row r="55" spans="1:6" ht="19.5" customHeight="1">
      <c r="A55" s="56" t="s">
        <v>38</v>
      </c>
      <c r="B55" s="56" t="s">
        <v>38</v>
      </c>
      <c r="C55" s="56" t="s">
        <v>38</v>
      </c>
      <c r="D55" s="75" t="s">
        <v>38</v>
      </c>
      <c r="E55" s="75" t="s">
        <v>120</v>
      </c>
      <c r="F55" s="76">
        <v>154.6</v>
      </c>
    </row>
    <row r="56" spans="1:6" ht="19.5" customHeight="1">
      <c r="A56" s="56" t="s">
        <v>38</v>
      </c>
      <c r="B56" s="56" t="s">
        <v>38</v>
      </c>
      <c r="C56" s="56" t="s">
        <v>38</v>
      </c>
      <c r="D56" s="75" t="s">
        <v>38</v>
      </c>
      <c r="E56" s="75" t="s">
        <v>111</v>
      </c>
      <c r="F56" s="76">
        <v>154.6</v>
      </c>
    </row>
    <row r="57" spans="1:6" ht="19.5" customHeight="1">
      <c r="A57" s="56" t="s">
        <v>102</v>
      </c>
      <c r="B57" s="56" t="s">
        <v>91</v>
      </c>
      <c r="C57" s="56" t="s">
        <v>110</v>
      </c>
      <c r="D57" s="75" t="s">
        <v>121</v>
      </c>
      <c r="E57" s="75" t="s">
        <v>433</v>
      </c>
      <c r="F57" s="76">
        <v>65</v>
      </c>
    </row>
    <row r="58" spans="1:6" ht="19.5" customHeight="1">
      <c r="A58" s="56" t="s">
        <v>102</v>
      </c>
      <c r="B58" s="56" t="s">
        <v>91</v>
      </c>
      <c r="C58" s="56" t="s">
        <v>110</v>
      </c>
      <c r="D58" s="75" t="s">
        <v>121</v>
      </c>
      <c r="E58" s="75" t="s">
        <v>407</v>
      </c>
      <c r="F58" s="76">
        <v>10.5</v>
      </c>
    </row>
    <row r="59" spans="1:6" ht="19.5" customHeight="1">
      <c r="A59" s="56" t="s">
        <v>102</v>
      </c>
      <c r="B59" s="56" t="s">
        <v>91</v>
      </c>
      <c r="C59" s="56" t="s">
        <v>110</v>
      </c>
      <c r="D59" s="75" t="s">
        <v>121</v>
      </c>
      <c r="E59" s="75" t="s">
        <v>434</v>
      </c>
      <c r="F59" s="76">
        <v>33.1</v>
      </c>
    </row>
    <row r="60" spans="1:6" ht="19.5" customHeight="1">
      <c r="A60" s="56" t="s">
        <v>102</v>
      </c>
      <c r="B60" s="56" t="s">
        <v>91</v>
      </c>
      <c r="C60" s="56" t="s">
        <v>110</v>
      </c>
      <c r="D60" s="75" t="s">
        <v>121</v>
      </c>
      <c r="E60" s="75" t="s">
        <v>435</v>
      </c>
      <c r="F60" s="76">
        <v>30</v>
      </c>
    </row>
    <row r="61" spans="1:6" ht="19.5" customHeight="1">
      <c r="A61" s="56" t="s">
        <v>102</v>
      </c>
      <c r="B61" s="56" t="s">
        <v>91</v>
      </c>
      <c r="C61" s="56" t="s">
        <v>110</v>
      </c>
      <c r="D61" s="75" t="s">
        <v>121</v>
      </c>
      <c r="E61" s="75" t="s">
        <v>436</v>
      </c>
      <c r="F61" s="76">
        <v>16</v>
      </c>
    </row>
    <row r="62" spans="1:6" ht="19.5" customHeight="1">
      <c r="A62" s="56" t="s">
        <v>38</v>
      </c>
      <c r="B62" s="56" t="s">
        <v>38</v>
      </c>
      <c r="C62" s="56" t="s">
        <v>38</v>
      </c>
      <c r="D62" s="75" t="s">
        <v>38</v>
      </c>
      <c r="E62" s="75" t="s">
        <v>125</v>
      </c>
      <c r="F62" s="76">
        <v>2955.4</v>
      </c>
    </row>
    <row r="63" spans="1:6" ht="19.5" customHeight="1">
      <c r="A63" s="56" t="s">
        <v>38</v>
      </c>
      <c r="B63" s="56" t="s">
        <v>38</v>
      </c>
      <c r="C63" s="56" t="s">
        <v>38</v>
      </c>
      <c r="D63" s="75" t="s">
        <v>38</v>
      </c>
      <c r="E63" s="75" t="s">
        <v>126</v>
      </c>
      <c r="F63" s="76">
        <v>229</v>
      </c>
    </row>
    <row r="64" spans="1:6" ht="19.5" customHeight="1">
      <c r="A64" s="56" t="s">
        <v>38</v>
      </c>
      <c r="B64" s="56" t="s">
        <v>38</v>
      </c>
      <c r="C64" s="56" t="s">
        <v>38</v>
      </c>
      <c r="D64" s="75" t="s">
        <v>38</v>
      </c>
      <c r="E64" s="75" t="s">
        <v>109</v>
      </c>
      <c r="F64" s="76">
        <v>229</v>
      </c>
    </row>
    <row r="65" spans="1:6" ht="19.5" customHeight="1">
      <c r="A65" s="56" t="s">
        <v>102</v>
      </c>
      <c r="B65" s="56" t="s">
        <v>91</v>
      </c>
      <c r="C65" s="56" t="s">
        <v>85</v>
      </c>
      <c r="D65" s="75" t="s">
        <v>127</v>
      </c>
      <c r="E65" s="75" t="s">
        <v>437</v>
      </c>
      <c r="F65" s="76">
        <v>115</v>
      </c>
    </row>
    <row r="66" spans="1:6" ht="19.5" customHeight="1">
      <c r="A66" s="56" t="s">
        <v>102</v>
      </c>
      <c r="B66" s="56" t="s">
        <v>91</v>
      </c>
      <c r="C66" s="56" t="s">
        <v>85</v>
      </c>
      <c r="D66" s="75" t="s">
        <v>127</v>
      </c>
      <c r="E66" s="75" t="s">
        <v>438</v>
      </c>
      <c r="F66" s="76">
        <v>45</v>
      </c>
    </row>
    <row r="67" spans="1:6" ht="19.5" customHeight="1">
      <c r="A67" s="56" t="s">
        <v>102</v>
      </c>
      <c r="B67" s="56" t="s">
        <v>91</v>
      </c>
      <c r="C67" s="56" t="s">
        <v>85</v>
      </c>
      <c r="D67" s="75" t="s">
        <v>127</v>
      </c>
      <c r="E67" s="75" t="s">
        <v>439</v>
      </c>
      <c r="F67" s="76">
        <v>69</v>
      </c>
    </row>
    <row r="68" spans="1:6" ht="19.5" customHeight="1">
      <c r="A68" s="56" t="s">
        <v>38</v>
      </c>
      <c r="B68" s="56" t="s">
        <v>38</v>
      </c>
      <c r="C68" s="56" t="s">
        <v>38</v>
      </c>
      <c r="D68" s="75" t="s">
        <v>38</v>
      </c>
      <c r="E68" s="75" t="s">
        <v>129</v>
      </c>
      <c r="F68" s="76">
        <v>1496.2</v>
      </c>
    </row>
    <row r="69" spans="1:6" ht="19.5" customHeight="1">
      <c r="A69" s="56" t="s">
        <v>38</v>
      </c>
      <c r="B69" s="56" t="s">
        <v>38</v>
      </c>
      <c r="C69" s="56" t="s">
        <v>38</v>
      </c>
      <c r="D69" s="75" t="s">
        <v>38</v>
      </c>
      <c r="E69" s="75" t="s">
        <v>111</v>
      </c>
      <c r="F69" s="76">
        <v>1496.2</v>
      </c>
    </row>
    <row r="70" spans="1:6" ht="19.5" customHeight="1">
      <c r="A70" s="56" t="s">
        <v>102</v>
      </c>
      <c r="B70" s="56" t="s">
        <v>91</v>
      </c>
      <c r="C70" s="56" t="s">
        <v>110</v>
      </c>
      <c r="D70" s="75" t="s">
        <v>132</v>
      </c>
      <c r="E70" s="75" t="s">
        <v>440</v>
      </c>
      <c r="F70" s="76">
        <v>140</v>
      </c>
    </row>
    <row r="71" spans="1:6" ht="19.5" customHeight="1">
      <c r="A71" s="56" t="s">
        <v>102</v>
      </c>
      <c r="B71" s="56" t="s">
        <v>91</v>
      </c>
      <c r="C71" s="56" t="s">
        <v>110</v>
      </c>
      <c r="D71" s="75" t="s">
        <v>132</v>
      </c>
      <c r="E71" s="75" t="s">
        <v>441</v>
      </c>
      <c r="F71" s="76">
        <v>40</v>
      </c>
    </row>
    <row r="72" spans="1:6" ht="19.5" customHeight="1">
      <c r="A72" s="56" t="s">
        <v>102</v>
      </c>
      <c r="B72" s="56" t="s">
        <v>91</v>
      </c>
      <c r="C72" s="56" t="s">
        <v>110</v>
      </c>
      <c r="D72" s="75" t="s">
        <v>132</v>
      </c>
      <c r="E72" s="75" t="s">
        <v>442</v>
      </c>
      <c r="F72" s="76">
        <v>26</v>
      </c>
    </row>
    <row r="73" spans="1:6" ht="19.5" customHeight="1">
      <c r="A73" s="56" t="s">
        <v>102</v>
      </c>
      <c r="B73" s="56" t="s">
        <v>91</v>
      </c>
      <c r="C73" s="56" t="s">
        <v>110</v>
      </c>
      <c r="D73" s="75" t="s">
        <v>132</v>
      </c>
      <c r="E73" s="75" t="s">
        <v>443</v>
      </c>
      <c r="F73" s="76">
        <v>88</v>
      </c>
    </row>
    <row r="74" spans="1:6" ht="19.5" customHeight="1">
      <c r="A74" s="56" t="s">
        <v>102</v>
      </c>
      <c r="B74" s="56" t="s">
        <v>91</v>
      </c>
      <c r="C74" s="56" t="s">
        <v>110</v>
      </c>
      <c r="D74" s="75" t="s">
        <v>132</v>
      </c>
      <c r="E74" s="75" t="s">
        <v>407</v>
      </c>
      <c r="F74" s="76">
        <v>33</v>
      </c>
    </row>
    <row r="75" spans="1:6" ht="19.5" customHeight="1">
      <c r="A75" s="56" t="s">
        <v>102</v>
      </c>
      <c r="B75" s="56" t="s">
        <v>91</v>
      </c>
      <c r="C75" s="56" t="s">
        <v>110</v>
      </c>
      <c r="D75" s="75" t="s">
        <v>132</v>
      </c>
      <c r="E75" s="75" t="s">
        <v>444</v>
      </c>
      <c r="F75" s="76">
        <v>40</v>
      </c>
    </row>
    <row r="76" spans="1:6" ht="19.5" customHeight="1">
      <c r="A76" s="56" t="s">
        <v>102</v>
      </c>
      <c r="B76" s="56" t="s">
        <v>91</v>
      </c>
      <c r="C76" s="56" t="s">
        <v>110</v>
      </c>
      <c r="D76" s="75" t="s">
        <v>132</v>
      </c>
      <c r="E76" s="75" t="s">
        <v>445</v>
      </c>
      <c r="F76" s="76">
        <v>20</v>
      </c>
    </row>
    <row r="77" spans="1:6" ht="19.5" customHeight="1">
      <c r="A77" s="56" t="s">
        <v>102</v>
      </c>
      <c r="B77" s="56" t="s">
        <v>91</v>
      </c>
      <c r="C77" s="56" t="s">
        <v>110</v>
      </c>
      <c r="D77" s="75" t="s">
        <v>132</v>
      </c>
      <c r="E77" s="75" t="s">
        <v>446</v>
      </c>
      <c r="F77" s="76">
        <v>218</v>
      </c>
    </row>
    <row r="78" spans="1:6" ht="19.5" customHeight="1">
      <c r="A78" s="56" t="s">
        <v>102</v>
      </c>
      <c r="B78" s="56" t="s">
        <v>91</v>
      </c>
      <c r="C78" s="56" t="s">
        <v>110</v>
      </c>
      <c r="D78" s="75" t="s">
        <v>132</v>
      </c>
      <c r="E78" s="75" t="s">
        <v>447</v>
      </c>
      <c r="F78" s="76">
        <v>80</v>
      </c>
    </row>
    <row r="79" spans="1:6" ht="19.5" customHeight="1">
      <c r="A79" s="56" t="s">
        <v>102</v>
      </c>
      <c r="B79" s="56" t="s">
        <v>91</v>
      </c>
      <c r="C79" s="56" t="s">
        <v>110</v>
      </c>
      <c r="D79" s="75" t="s">
        <v>132</v>
      </c>
      <c r="E79" s="75" t="s">
        <v>448</v>
      </c>
      <c r="F79" s="76">
        <v>30</v>
      </c>
    </row>
    <row r="80" spans="1:6" ht="19.5" customHeight="1">
      <c r="A80" s="56" t="s">
        <v>102</v>
      </c>
      <c r="B80" s="56" t="s">
        <v>91</v>
      </c>
      <c r="C80" s="56" t="s">
        <v>110</v>
      </c>
      <c r="D80" s="75" t="s">
        <v>132</v>
      </c>
      <c r="E80" s="75" t="s">
        <v>449</v>
      </c>
      <c r="F80" s="76">
        <v>20</v>
      </c>
    </row>
    <row r="81" spans="1:6" ht="19.5" customHeight="1">
      <c r="A81" s="56" t="s">
        <v>102</v>
      </c>
      <c r="B81" s="56" t="s">
        <v>91</v>
      </c>
      <c r="C81" s="56" t="s">
        <v>110</v>
      </c>
      <c r="D81" s="75" t="s">
        <v>132</v>
      </c>
      <c r="E81" s="75" t="s">
        <v>450</v>
      </c>
      <c r="F81" s="76">
        <v>50</v>
      </c>
    </row>
    <row r="82" spans="1:6" ht="19.5" customHeight="1">
      <c r="A82" s="56" t="s">
        <v>102</v>
      </c>
      <c r="B82" s="56" t="s">
        <v>91</v>
      </c>
      <c r="C82" s="56" t="s">
        <v>110</v>
      </c>
      <c r="D82" s="75" t="s">
        <v>132</v>
      </c>
      <c r="E82" s="75" t="s">
        <v>451</v>
      </c>
      <c r="F82" s="76">
        <v>100</v>
      </c>
    </row>
    <row r="83" spans="1:6" ht="19.5" customHeight="1">
      <c r="A83" s="56" t="s">
        <v>102</v>
      </c>
      <c r="B83" s="56" t="s">
        <v>91</v>
      </c>
      <c r="C83" s="56" t="s">
        <v>110</v>
      </c>
      <c r="D83" s="75" t="s">
        <v>132</v>
      </c>
      <c r="E83" s="75" t="s">
        <v>452</v>
      </c>
      <c r="F83" s="76">
        <v>141.2</v>
      </c>
    </row>
    <row r="84" spans="1:6" ht="19.5" customHeight="1">
      <c r="A84" s="56" t="s">
        <v>102</v>
      </c>
      <c r="B84" s="56" t="s">
        <v>91</v>
      </c>
      <c r="C84" s="56" t="s">
        <v>110</v>
      </c>
      <c r="D84" s="75" t="s">
        <v>132</v>
      </c>
      <c r="E84" s="75" t="s">
        <v>453</v>
      </c>
      <c r="F84" s="76">
        <v>290</v>
      </c>
    </row>
    <row r="85" spans="1:6" ht="19.5" customHeight="1">
      <c r="A85" s="56" t="s">
        <v>102</v>
      </c>
      <c r="B85" s="56" t="s">
        <v>91</v>
      </c>
      <c r="C85" s="56" t="s">
        <v>110</v>
      </c>
      <c r="D85" s="75" t="s">
        <v>132</v>
      </c>
      <c r="E85" s="75" t="s">
        <v>454</v>
      </c>
      <c r="F85" s="76">
        <v>35</v>
      </c>
    </row>
    <row r="86" spans="1:6" ht="19.5" customHeight="1">
      <c r="A86" s="56" t="s">
        <v>102</v>
      </c>
      <c r="B86" s="56" t="s">
        <v>91</v>
      </c>
      <c r="C86" s="56" t="s">
        <v>110</v>
      </c>
      <c r="D86" s="75" t="s">
        <v>132</v>
      </c>
      <c r="E86" s="75" t="s">
        <v>455</v>
      </c>
      <c r="F86" s="76">
        <v>80</v>
      </c>
    </row>
    <row r="87" spans="1:6" ht="19.5" customHeight="1">
      <c r="A87" s="56" t="s">
        <v>102</v>
      </c>
      <c r="B87" s="56" t="s">
        <v>91</v>
      </c>
      <c r="C87" s="56" t="s">
        <v>110</v>
      </c>
      <c r="D87" s="75" t="s">
        <v>132</v>
      </c>
      <c r="E87" s="75" t="s">
        <v>456</v>
      </c>
      <c r="F87" s="76">
        <v>65</v>
      </c>
    </row>
    <row r="88" spans="1:6" ht="19.5" customHeight="1">
      <c r="A88" s="56" t="s">
        <v>38</v>
      </c>
      <c r="B88" s="56" t="s">
        <v>38</v>
      </c>
      <c r="C88" s="56" t="s">
        <v>38</v>
      </c>
      <c r="D88" s="75" t="s">
        <v>38</v>
      </c>
      <c r="E88" s="75" t="s">
        <v>134</v>
      </c>
      <c r="F88" s="76">
        <v>325</v>
      </c>
    </row>
    <row r="89" spans="1:6" ht="19.5" customHeight="1">
      <c r="A89" s="56" t="s">
        <v>38</v>
      </c>
      <c r="B89" s="56" t="s">
        <v>38</v>
      </c>
      <c r="C89" s="56" t="s">
        <v>38</v>
      </c>
      <c r="D89" s="75" t="s">
        <v>38</v>
      </c>
      <c r="E89" s="75" t="s">
        <v>109</v>
      </c>
      <c r="F89" s="76">
        <v>325</v>
      </c>
    </row>
    <row r="90" spans="1:6" ht="19.5" customHeight="1">
      <c r="A90" s="56" t="s">
        <v>102</v>
      </c>
      <c r="B90" s="56" t="s">
        <v>91</v>
      </c>
      <c r="C90" s="56" t="s">
        <v>85</v>
      </c>
      <c r="D90" s="75" t="s">
        <v>135</v>
      </c>
      <c r="E90" s="75" t="s">
        <v>457</v>
      </c>
      <c r="F90" s="76">
        <v>95</v>
      </c>
    </row>
    <row r="91" spans="1:6" ht="19.5" customHeight="1">
      <c r="A91" s="56" t="s">
        <v>102</v>
      </c>
      <c r="B91" s="56" t="s">
        <v>91</v>
      </c>
      <c r="C91" s="56" t="s">
        <v>85</v>
      </c>
      <c r="D91" s="75" t="s">
        <v>135</v>
      </c>
      <c r="E91" s="75" t="s">
        <v>407</v>
      </c>
      <c r="F91" s="76">
        <v>69</v>
      </c>
    </row>
    <row r="92" spans="1:6" ht="19.5" customHeight="1">
      <c r="A92" s="56" t="s">
        <v>102</v>
      </c>
      <c r="B92" s="56" t="s">
        <v>91</v>
      </c>
      <c r="C92" s="56" t="s">
        <v>85</v>
      </c>
      <c r="D92" s="75" t="s">
        <v>135</v>
      </c>
      <c r="E92" s="75" t="s">
        <v>458</v>
      </c>
      <c r="F92" s="76">
        <v>41</v>
      </c>
    </row>
    <row r="93" spans="1:6" ht="19.5" customHeight="1">
      <c r="A93" s="56" t="s">
        <v>102</v>
      </c>
      <c r="B93" s="56" t="s">
        <v>91</v>
      </c>
      <c r="C93" s="56" t="s">
        <v>85</v>
      </c>
      <c r="D93" s="75" t="s">
        <v>135</v>
      </c>
      <c r="E93" s="75" t="s">
        <v>459</v>
      </c>
      <c r="F93" s="76">
        <v>31</v>
      </c>
    </row>
    <row r="94" spans="1:6" ht="19.5" customHeight="1">
      <c r="A94" s="56" t="s">
        <v>102</v>
      </c>
      <c r="B94" s="56" t="s">
        <v>91</v>
      </c>
      <c r="C94" s="56" t="s">
        <v>85</v>
      </c>
      <c r="D94" s="75" t="s">
        <v>135</v>
      </c>
      <c r="E94" s="75" t="s">
        <v>460</v>
      </c>
      <c r="F94" s="76">
        <v>89</v>
      </c>
    </row>
    <row r="95" spans="1:6" ht="19.5" customHeight="1">
      <c r="A95" s="56" t="s">
        <v>38</v>
      </c>
      <c r="B95" s="56" t="s">
        <v>38</v>
      </c>
      <c r="C95" s="56" t="s">
        <v>38</v>
      </c>
      <c r="D95" s="75" t="s">
        <v>38</v>
      </c>
      <c r="E95" s="75" t="s">
        <v>136</v>
      </c>
      <c r="F95" s="76">
        <v>378.2</v>
      </c>
    </row>
    <row r="96" spans="1:6" ht="19.5" customHeight="1">
      <c r="A96" s="56" t="s">
        <v>38</v>
      </c>
      <c r="B96" s="56" t="s">
        <v>38</v>
      </c>
      <c r="C96" s="56" t="s">
        <v>38</v>
      </c>
      <c r="D96" s="75" t="s">
        <v>38</v>
      </c>
      <c r="E96" s="75" t="s">
        <v>111</v>
      </c>
      <c r="F96" s="76">
        <v>378.2</v>
      </c>
    </row>
    <row r="97" spans="1:6" ht="19.5" customHeight="1">
      <c r="A97" s="56" t="s">
        <v>102</v>
      </c>
      <c r="B97" s="56" t="s">
        <v>91</v>
      </c>
      <c r="C97" s="56" t="s">
        <v>110</v>
      </c>
      <c r="D97" s="75" t="s">
        <v>137</v>
      </c>
      <c r="E97" s="75" t="s">
        <v>461</v>
      </c>
      <c r="F97" s="76">
        <v>32</v>
      </c>
    </row>
    <row r="98" spans="1:6" ht="19.5" customHeight="1">
      <c r="A98" s="56" t="s">
        <v>102</v>
      </c>
      <c r="B98" s="56" t="s">
        <v>91</v>
      </c>
      <c r="C98" s="56" t="s">
        <v>110</v>
      </c>
      <c r="D98" s="75" t="s">
        <v>137</v>
      </c>
      <c r="E98" s="75" t="s">
        <v>462</v>
      </c>
      <c r="F98" s="76">
        <v>7.2</v>
      </c>
    </row>
    <row r="99" spans="1:6" ht="19.5" customHeight="1">
      <c r="A99" s="56" t="s">
        <v>102</v>
      </c>
      <c r="B99" s="56" t="s">
        <v>91</v>
      </c>
      <c r="C99" s="56" t="s">
        <v>110</v>
      </c>
      <c r="D99" s="75" t="s">
        <v>137</v>
      </c>
      <c r="E99" s="75" t="s">
        <v>463</v>
      </c>
      <c r="F99" s="76">
        <v>84</v>
      </c>
    </row>
    <row r="100" spans="1:6" ht="19.5" customHeight="1">
      <c r="A100" s="56" t="s">
        <v>102</v>
      </c>
      <c r="B100" s="56" t="s">
        <v>91</v>
      </c>
      <c r="C100" s="56" t="s">
        <v>110</v>
      </c>
      <c r="D100" s="75" t="s">
        <v>137</v>
      </c>
      <c r="E100" s="75" t="s">
        <v>464</v>
      </c>
      <c r="F100" s="76">
        <v>70</v>
      </c>
    </row>
    <row r="101" spans="1:6" ht="19.5" customHeight="1">
      <c r="A101" s="56" t="s">
        <v>102</v>
      </c>
      <c r="B101" s="56" t="s">
        <v>91</v>
      </c>
      <c r="C101" s="56" t="s">
        <v>110</v>
      </c>
      <c r="D101" s="75" t="s">
        <v>137</v>
      </c>
      <c r="E101" s="75" t="s">
        <v>407</v>
      </c>
      <c r="F101" s="76">
        <v>2</v>
      </c>
    </row>
    <row r="102" spans="1:6" ht="19.5" customHeight="1">
      <c r="A102" s="56" t="s">
        <v>102</v>
      </c>
      <c r="B102" s="56" t="s">
        <v>91</v>
      </c>
      <c r="C102" s="56" t="s">
        <v>110</v>
      </c>
      <c r="D102" s="75" t="s">
        <v>137</v>
      </c>
      <c r="E102" s="75" t="s">
        <v>465</v>
      </c>
      <c r="F102" s="76">
        <v>10</v>
      </c>
    </row>
    <row r="103" spans="1:6" ht="19.5" customHeight="1">
      <c r="A103" s="56" t="s">
        <v>102</v>
      </c>
      <c r="B103" s="56" t="s">
        <v>91</v>
      </c>
      <c r="C103" s="56" t="s">
        <v>110</v>
      </c>
      <c r="D103" s="75" t="s">
        <v>137</v>
      </c>
      <c r="E103" s="75" t="s">
        <v>411</v>
      </c>
      <c r="F103" s="76">
        <v>161</v>
      </c>
    </row>
    <row r="104" spans="1:6" ht="19.5" customHeight="1">
      <c r="A104" s="56" t="s">
        <v>102</v>
      </c>
      <c r="B104" s="56" t="s">
        <v>91</v>
      </c>
      <c r="C104" s="56" t="s">
        <v>110</v>
      </c>
      <c r="D104" s="75" t="s">
        <v>137</v>
      </c>
      <c r="E104" s="75" t="s">
        <v>365</v>
      </c>
      <c r="F104" s="76">
        <v>1</v>
      </c>
    </row>
    <row r="105" spans="1:6" ht="19.5" customHeight="1">
      <c r="A105" s="56" t="s">
        <v>102</v>
      </c>
      <c r="B105" s="56" t="s">
        <v>91</v>
      </c>
      <c r="C105" s="56" t="s">
        <v>110</v>
      </c>
      <c r="D105" s="75" t="s">
        <v>137</v>
      </c>
      <c r="E105" s="75" t="s">
        <v>466</v>
      </c>
      <c r="F105" s="76">
        <v>11</v>
      </c>
    </row>
    <row r="106" spans="1:6" ht="19.5" customHeight="1">
      <c r="A106" s="56" t="s">
        <v>38</v>
      </c>
      <c r="B106" s="56" t="s">
        <v>38</v>
      </c>
      <c r="C106" s="56" t="s">
        <v>38</v>
      </c>
      <c r="D106" s="75" t="s">
        <v>38</v>
      </c>
      <c r="E106" s="75" t="s">
        <v>138</v>
      </c>
      <c r="F106" s="76">
        <v>527</v>
      </c>
    </row>
    <row r="107" spans="1:6" ht="19.5" customHeight="1">
      <c r="A107" s="56" t="s">
        <v>38</v>
      </c>
      <c r="B107" s="56" t="s">
        <v>38</v>
      </c>
      <c r="C107" s="56" t="s">
        <v>38</v>
      </c>
      <c r="D107" s="75" t="s">
        <v>38</v>
      </c>
      <c r="E107" s="75" t="s">
        <v>111</v>
      </c>
      <c r="F107" s="76">
        <v>527</v>
      </c>
    </row>
    <row r="108" spans="1:6" ht="19.5" customHeight="1">
      <c r="A108" s="56" t="s">
        <v>102</v>
      </c>
      <c r="B108" s="56" t="s">
        <v>91</v>
      </c>
      <c r="C108" s="56" t="s">
        <v>110</v>
      </c>
      <c r="D108" s="75" t="s">
        <v>140</v>
      </c>
      <c r="E108" s="75" t="s">
        <v>467</v>
      </c>
      <c r="F108" s="76">
        <v>67</v>
      </c>
    </row>
    <row r="109" spans="1:6" ht="19.5" customHeight="1">
      <c r="A109" s="56" t="s">
        <v>102</v>
      </c>
      <c r="B109" s="56" t="s">
        <v>91</v>
      </c>
      <c r="C109" s="56" t="s">
        <v>110</v>
      </c>
      <c r="D109" s="75" t="s">
        <v>140</v>
      </c>
      <c r="E109" s="75" t="s">
        <v>468</v>
      </c>
      <c r="F109" s="76">
        <v>0.6</v>
      </c>
    </row>
    <row r="110" spans="1:6" ht="19.5" customHeight="1">
      <c r="A110" s="56" t="s">
        <v>102</v>
      </c>
      <c r="B110" s="56" t="s">
        <v>91</v>
      </c>
      <c r="C110" s="56" t="s">
        <v>110</v>
      </c>
      <c r="D110" s="75" t="s">
        <v>140</v>
      </c>
      <c r="E110" s="75" t="s">
        <v>469</v>
      </c>
      <c r="F110" s="76">
        <v>20</v>
      </c>
    </row>
    <row r="111" spans="1:6" ht="19.5" customHeight="1">
      <c r="A111" s="56" t="s">
        <v>102</v>
      </c>
      <c r="B111" s="56" t="s">
        <v>91</v>
      </c>
      <c r="C111" s="56" t="s">
        <v>110</v>
      </c>
      <c r="D111" s="75" t="s">
        <v>140</v>
      </c>
      <c r="E111" s="75" t="s">
        <v>470</v>
      </c>
      <c r="F111" s="76">
        <v>225</v>
      </c>
    </row>
    <row r="112" spans="1:6" ht="19.5" customHeight="1">
      <c r="A112" s="56" t="s">
        <v>102</v>
      </c>
      <c r="B112" s="56" t="s">
        <v>91</v>
      </c>
      <c r="C112" s="56" t="s">
        <v>110</v>
      </c>
      <c r="D112" s="75" t="s">
        <v>140</v>
      </c>
      <c r="E112" s="75" t="s">
        <v>471</v>
      </c>
      <c r="F112" s="76">
        <v>59.4</v>
      </c>
    </row>
    <row r="113" spans="1:6" ht="19.5" customHeight="1">
      <c r="A113" s="56" t="s">
        <v>102</v>
      </c>
      <c r="B113" s="56" t="s">
        <v>91</v>
      </c>
      <c r="C113" s="56" t="s">
        <v>110</v>
      </c>
      <c r="D113" s="75" t="s">
        <v>140</v>
      </c>
      <c r="E113" s="75" t="s">
        <v>472</v>
      </c>
      <c r="F113" s="76">
        <v>135</v>
      </c>
    </row>
    <row r="114" spans="1:6" ht="19.5" customHeight="1">
      <c r="A114" s="56" t="s">
        <v>102</v>
      </c>
      <c r="B114" s="56" t="s">
        <v>91</v>
      </c>
      <c r="C114" s="56" t="s">
        <v>110</v>
      </c>
      <c r="D114" s="75" t="s">
        <v>140</v>
      </c>
      <c r="E114" s="75" t="s">
        <v>411</v>
      </c>
      <c r="F114" s="76">
        <v>20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2021-03-05T15:32:47Z</dcterms:created>
  <dcterms:modified xsi:type="dcterms:W3CDTF">2022-07-25T18:04:51Z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