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<sst xmlns="http://schemas.openxmlformats.org/spreadsheetml/2006/main" count="989" uniqueCount="362">
  <si>
    <t>四川省煤矿抢险排水站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</si>
  <si>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</si>
  <si>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</si>
  <si>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</si>
  <si>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</si>
  <si>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</si>
  <si>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</si>
  <si>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</si>
  <si>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</si>
  <si>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</si>
  <si>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</si>
  <si>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</si>
  <si>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</si>
  <si>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</si>
  <si>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</si>
  <si>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</si>
  <si>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</si>
  <si>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</si>
  <si>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</si>
  <si>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</si>
  <si>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</si>
  <si>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</si>
  <si>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</si>
  <si>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</si>
  <si>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</si>
  <si>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</si>
  <si>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</si>
  <si>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</si>
  <si>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</si>
  <si>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</si>
  <si>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</si>
  <si>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</si>
  <si>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</si>
  <si>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</si>
  <si>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</si>
  <si>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</si>
  <si>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</si>
  <si>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</si>
  <si>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</si>
  <si>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</si>
  <si>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</si>
  <si>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</si>
  <si>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</si>
  <si>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</si>
  <si>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</si>
  <si>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</si>
  <si>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</si>
  <si>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</si>
  <si>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</si>
  <si>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</si>
  <si>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</si>
  <si>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</si>
  <si>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</si>
  <si>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</si>
  <si>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</si>
  <si>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</si>
  <si>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</si>
  <si>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</si>
  <si>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</si>
  <si>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</si>
  <si>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</si>
  <si>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</si>
  <si>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</si>
  <si>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</si>
  <si>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</si>
  <si>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</si>
  <si>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</si>
  <si>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</si>
  <si>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</si>
  <si>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</si>
  <si>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</si>
  <si>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</si>
  <si>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</si>
  <si>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</si>
  <si>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</si>
  <si>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</si>
  <si>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</si>
  <si>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</si>
  <si>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</si>
  <si>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</si>
  <si>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</si>
  <si>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</si>
  <si>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</si>
  <si>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</si>
  <si>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</si>
  <si>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345902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</si>
  <si>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</si>
  <si>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</si>
  <si>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</si>
  <si>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</si>
  <si>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</si>
  <si>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</si>
  <si>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</si>
  <si>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</si>
  <si>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</si>
  <si>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</si>
  <si>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</si>
  <si>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</si>
  <si>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</si>
  <si>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</si>
  <si>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</si>
  <si>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</si>
  <si>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224</t>
  </si>
  <si>
    <t>应急救援</t>
  </si>
  <si>
    <t>其他应急管理事务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</si>
  <si>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</si>
  <si>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</si>
  <si>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</si>
  <si>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</si>
  <si>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</si>
  <si>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</si>
  <si>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</si>
  <si>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</si>
  <si>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</si>
  <si>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</si>
  <si>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</si>
  <si>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</si>
  <si>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</si>
  <si>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</si>
  <si>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</si>
  <si>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</si>
  <si>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</si>
  <si>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</si>
  <si>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</si>
  <si>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</si>
  <si>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</si>
  <si>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</si>
  <si>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</si>
  <si>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</si>
  <si>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</si>
  <si>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</si>
  <si>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</si>
  <si>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</si>
  <si>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</si>
  <si>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</si>
  <si>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</si>
  <si>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</si>
  <si>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</si>
  <si>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</si>
  <si>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</si>
  <si>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</si>
  <si>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</si>
  <si>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</si>
  <si>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</si>
  <si>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</si>
  <si>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</si>
  <si>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</si>
  <si>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</si>
  <si>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</si>
  <si>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</si>
  <si>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</si>
  <si>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</si>
  <si>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</si>
  <si>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</si>
  <si>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</si>
  <si>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</si>
  <si>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</si>
  <si>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</si>
  <si>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</si>
  <si>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</si>
  <si>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</si>
  <si>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</si>
  <si>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</si>
  <si>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</si>
  <si>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</si>
  <si>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</si>
  <si>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</si>
  <si>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</si>
  <si>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</si>
  <si>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</si>
  <si>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</si>
  <si>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</si>
  <si>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</si>
  <si>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</si>
  <si>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</si>
  <si>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</si>
  <si>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</si>
  <si>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</si>
  <si>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</si>
  <si>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</si>
  <si>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</si>
  <si>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</si>
  <si>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</si>
  <si>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</si>
  <si>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</si>
  <si>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</si>
  <si>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</si>
  <si>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</si>
  <si>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</si>
  <si>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</si>
  <si>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</si>
  <si>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</si>
  <si>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</si>
  <si>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</si>
  <si>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</si>
  <si>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</si>
  <si>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</si>
  <si>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</si>
  <si>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</si>
  <si>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</si>
  <si>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</si>
  <si>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</si>
  <si>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</si>
  <si>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</si>
  <si>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</si>
  <si>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</si>
  <si>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</si>
  <si>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</si>
  <si>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</si>
  <si>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</si>
  <si>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</si>
  <si>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</si>
  <si>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</si>
  <si>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</si>
  <si>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</si>
  <si>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</si>
  <si>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</si>
  <si>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</si>
  <si>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</si>
  <si>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</si>
  <si>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</si>
  <si>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</si>
  <si>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</si>
  <si>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</si>
  <si>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</si>
  <si>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</si>
  <si>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</si>
  <si>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</si>
  <si>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</si>
  <si>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</si>
  <si>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</si>
  <si>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</si>
  <si>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</si>
  <si>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</si>
  <si>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</si>
  <si>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</si>
  <si>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</si>
  <si>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</si>
  <si>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</si>
  <si>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</si>
  <si>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</si>
  <si>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</si>
  <si>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</si>
  <si>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</si>
  <si>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</si>
  <si>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</si>
  <si>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</si>
  <si>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</si>
  <si>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</si>
  <si>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</si>
  <si>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</si>
  <si>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</si>
  <si>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</si>
  <si>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</si>
  <si>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</si>
  <si>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</si>
  <si>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</si>
  <si>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</si>
  <si>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</si>
  <si>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</si>
  <si>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</si>
  <si>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</si>
  <si>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</si>
  <si>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</si>
  <si>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</si>
  <si>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</si>
  <si>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</si>
  <si>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</si>
  <si>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</si>
  <si>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</si>
  <si>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</si>
  <si>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</si>
  <si>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</si>
  <si>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</si>
  <si>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</si>
  <si>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</si>
  <si>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</si>
  <si>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</si>
  <si>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</si>
  <si>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</si>
  <si>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</si>
  <si>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</si>
  <si>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</si>
  <si>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</si>
  <si>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</si>
  <si>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</si>
  <si>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</si>
  <si>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</si>
  <si>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</si>
  <si>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灾害防治及应急管理支出</t>
  </si>
  <si>
    <t xml:space="preserve">  应急管理事务</t>
  </si>
  <si>
    <t xml:space="preserve">    应急救援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</si>
  <si>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</si>
  <si>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</si>
  <si>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</si>
  <si>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</si>
  <si>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</si>
  <si>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</si>
  <si>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</si>
  <si>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</si>
  <si>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</si>
  <si>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</si>
  <si>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</si>
  <si>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</si>
  <si>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</si>
  <si>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</si>
  <si>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</si>
  <si>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</si>
  <si>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</si>
  <si>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</si>
  <si>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</si>
  <si>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</si>
  <si>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其他工资福利支出</t>
  </si>
  <si>
    <t>302</t>
  </si>
  <si>
    <t xml:space="preserve">  办公费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</si>
  <si>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</si>
  <si>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</si>
  <si>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</si>
  <si>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</si>
  <si>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</si>
  <si>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15</t>
  </si>
  <si>
    <t xml:space="preserve">  会议费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</si>
  <si>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</si>
  <si>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</si>
  <si>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</si>
  <si>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</si>
  <si>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</si>
  <si>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</si>
  <si>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</si>
  <si>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</si>
  <si>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</si>
  <si>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</si>
  <si>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</si>
  <si>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</si>
  <si>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</si>
  <si>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</si>
  <si>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</si>
  <si>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</si>
  <si>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</si>
  <si>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</si>
  <si>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</si>
  <si>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救援支撑服务</t>
  </si>
  <si>
    <t xml:space="preserve">  设备设施购置经费</t>
  </si>
  <si>
    <t xml:space="preserve">  应急救援能力保障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</si>
  <si>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</si>
  <si>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</si>
  <si>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</si>
  <si>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</si>
  <si>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</si>
  <si>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</si>
  <si>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</si>
  <si>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</si>
  <si>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</si>
  <si>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</si>
  <si>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单位：四川省煤矿抢险排水站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</si>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</sst>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8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9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19" fillId="0" borderId="4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6" borderId="12" applyNumberFormat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33" borderId="0" applyNumberFormat="0" applyBorder="0" applyAlignment="0" applyProtection="0"/>
    <xf numFmtId="0" fontId="18" fillId="0" borderId="13" applyNumberFormat="0" applyFill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4" fillId="43" borderId="14" applyNumberFormat="0" applyAlignment="0" applyProtection="0"/>
    <xf numFmtId="0" fontId="15" fillId="36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6" fillId="47" borderId="15" applyNumberFormat="0" applyAlignment="0" applyProtection="0"/>
    <xf numFmtId="0" fontId="26" fillId="47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19" fillId="0" borderId="4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5" borderId="3" applyNumberFormat="0" applyFont="0" applyAlignment="0" applyProtection="0"/>
    <xf numFmtId="0" fontId="24" fillId="43" borderId="14" applyNumberFormat="0" applyAlignment="0" applyProtection="0"/>
    <xf numFmtId="0" fontId="21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="85" zoomScaleNormal="85" workbookViewId="0" topLeftCell="A1">
      <selection activeCell="K7" sqref="K7"/>
    </sheetView>
  </sheetViews>
  <sheetFormatPr defaultColWidth="9" defaultRowHeight="11.25"/>
  <cols>
    <col min="1" max="1" width="163.83203125" style="0" customWidth="1"/>
  </cols>
  <sheetData>
    <row r="1" ht="1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1.7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F11" sqref="F11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344</v>
      </c>
    </row>
    <row r="2" spans="1:8" ht="25.5" customHeight="1">
      <c r="A2" s="4" t="s">
        <v>345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346</v>
      </c>
      <c r="B4" s="31" t="s">
        <v>347</v>
      </c>
      <c r="C4" s="13" t="s">
        <v>348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214</v>
      </c>
      <c r="E5" s="44" t="s">
        <v>349</v>
      </c>
      <c r="F5" s="45"/>
      <c r="G5" s="46"/>
      <c r="H5" s="47" t="s">
        <v>219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350</v>
      </c>
      <c r="G6" s="39" t="s">
        <v>351</v>
      </c>
      <c r="H6" s="40"/>
    </row>
    <row r="7" spans="1:8" ht="19.5" customHeight="1">
      <c r="A7" s="24" t="s">
        <v>85</v>
      </c>
      <c r="B7" s="41" t="s">
        <v>0</v>
      </c>
      <c r="C7" s="26">
        <f>SUM(D7,F7:H7)</f>
        <v>9.2</v>
      </c>
      <c r="D7" s="42">
        <v>0</v>
      </c>
      <c r="E7" s="42">
        <f>SUM(F7:G7)</f>
        <v>8.2</v>
      </c>
      <c r="F7" s="42">
        <v>0</v>
      </c>
      <c r="G7" s="25">
        <v>8.2</v>
      </c>
      <c r="H7" s="43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352</v>
      </c>
    </row>
    <row r="2" spans="1:8" ht="19.5" customHeight="1">
      <c r="A2" s="4" t="s">
        <v>353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354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355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356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0" sqref="B10"/>
    </sheetView>
  </sheetViews>
  <sheetFormatPr defaultColWidth="9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357</v>
      </c>
    </row>
    <row r="2" spans="1:8" ht="25.5" customHeight="1">
      <c r="A2" s="4" t="s">
        <v>358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346</v>
      </c>
      <c r="B4" s="31" t="s">
        <v>347</v>
      </c>
      <c r="C4" s="13" t="s">
        <v>348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214</v>
      </c>
      <c r="E5" s="33" t="s">
        <v>349</v>
      </c>
      <c r="F5" s="34"/>
      <c r="G5" s="34"/>
      <c r="H5" s="35" t="s">
        <v>219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350</v>
      </c>
      <c r="G6" s="39" t="s">
        <v>351</v>
      </c>
      <c r="H6" s="40"/>
    </row>
    <row r="7" spans="1:8" ht="19.5" customHeight="1">
      <c r="A7" s="24" t="s">
        <v>38</v>
      </c>
      <c r="B7" s="41" t="s">
        <v>356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8" sqref="E8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359</v>
      </c>
    </row>
    <row r="2" spans="1:8" ht="19.5" customHeight="1">
      <c r="A2" s="4" t="s">
        <v>360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361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111</v>
      </c>
      <c r="F5" s="16" t="s">
        <v>59</v>
      </c>
      <c r="G5" s="16" t="s">
        <v>107</v>
      </c>
      <c r="H5" s="13" t="s">
        <v>108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356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426.95</v>
      </c>
      <c r="C6" s="108" t="s">
        <v>11</v>
      </c>
      <c r="D6" s="142">
        <v>0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0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3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22.67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10.3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19.34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411.64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426.95</v>
      </c>
      <c r="C37" s="117" t="s">
        <v>48</v>
      </c>
      <c r="D37" s="118">
        <f>SUM(D6:D35)</f>
        <v>466.95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40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466.95</v>
      </c>
      <c r="C42" s="147" t="s">
        <v>55</v>
      </c>
      <c r="D42" s="149">
        <f>SUM(D37,D38,D40)</f>
        <v>466.95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466.95</v>
      </c>
      <c r="G7" s="42">
        <v>40</v>
      </c>
      <c r="H7" s="42">
        <v>426.95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6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3</v>
      </c>
      <c r="G8" s="42">
        <v>0</v>
      </c>
      <c r="H8" s="42">
        <v>3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88</v>
      </c>
      <c r="D9" s="24" t="s">
        <v>85</v>
      </c>
      <c r="E9" s="24" t="s">
        <v>89</v>
      </c>
      <c r="F9" s="42">
        <v>14.2</v>
      </c>
      <c r="G9" s="42">
        <v>0</v>
      </c>
      <c r="H9" s="42">
        <v>14.2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87</v>
      </c>
      <c r="B10" s="24" t="s">
        <v>88</v>
      </c>
      <c r="C10" s="24" t="s">
        <v>90</v>
      </c>
      <c r="D10" s="24" t="s">
        <v>85</v>
      </c>
      <c r="E10" s="24" t="s">
        <v>91</v>
      </c>
      <c r="F10" s="42">
        <v>7.1</v>
      </c>
      <c r="G10" s="42">
        <v>0</v>
      </c>
      <c r="H10" s="42">
        <v>7.1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87</v>
      </c>
      <c r="B11" s="24" t="s">
        <v>92</v>
      </c>
      <c r="C11" s="24" t="s">
        <v>92</v>
      </c>
      <c r="D11" s="24" t="s">
        <v>85</v>
      </c>
      <c r="E11" s="24" t="s">
        <v>93</v>
      </c>
      <c r="F11" s="42">
        <v>1.37</v>
      </c>
      <c r="G11" s="42">
        <v>0</v>
      </c>
      <c r="H11" s="42">
        <v>1.37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94</v>
      </c>
      <c r="B12" s="24" t="s">
        <v>95</v>
      </c>
      <c r="C12" s="24" t="s">
        <v>96</v>
      </c>
      <c r="D12" s="24" t="s">
        <v>85</v>
      </c>
      <c r="E12" s="24" t="s">
        <v>97</v>
      </c>
      <c r="F12" s="42">
        <v>10.3</v>
      </c>
      <c r="G12" s="42">
        <v>0</v>
      </c>
      <c r="H12" s="42">
        <v>10.3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  <row r="13" spans="1:20" ht="19.5" customHeight="1">
      <c r="A13" s="24" t="s">
        <v>98</v>
      </c>
      <c r="B13" s="24" t="s">
        <v>96</v>
      </c>
      <c r="C13" s="24" t="s">
        <v>99</v>
      </c>
      <c r="D13" s="24" t="s">
        <v>85</v>
      </c>
      <c r="E13" s="24" t="s">
        <v>100</v>
      </c>
      <c r="F13" s="42">
        <v>10.65</v>
      </c>
      <c r="G13" s="42">
        <v>0</v>
      </c>
      <c r="H13" s="42">
        <v>10.65</v>
      </c>
      <c r="I13" s="42">
        <v>0</v>
      </c>
      <c r="J13" s="25">
        <v>0</v>
      </c>
      <c r="K13" s="26">
        <v>0</v>
      </c>
      <c r="L13" s="42">
        <v>0</v>
      </c>
      <c r="M13" s="25">
        <v>0</v>
      </c>
      <c r="N13" s="26">
        <f t="shared" si="0"/>
        <v>0</v>
      </c>
      <c r="O13" s="42">
        <v>0</v>
      </c>
      <c r="P13" s="42">
        <v>0</v>
      </c>
      <c r="Q13" s="42">
        <v>0</v>
      </c>
      <c r="R13" s="25">
        <v>0</v>
      </c>
      <c r="S13" s="26">
        <v>0</v>
      </c>
      <c r="T13" s="25">
        <v>0</v>
      </c>
    </row>
    <row r="14" spans="1:20" ht="19.5" customHeight="1">
      <c r="A14" s="24" t="s">
        <v>98</v>
      </c>
      <c r="B14" s="24" t="s">
        <v>96</v>
      </c>
      <c r="C14" s="24" t="s">
        <v>84</v>
      </c>
      <c r="D14" s="24" t="s">
        <v>85</v>
      </c>
      <c r="E14" s="24" t="s">
        <v>101</v>
      </c>
      <c r="F14" s="42">
        <v>8.69</v>
      </c>
      <c r="G14" s="42">
        <v>0</v>
      </c>
      <c r="H14" s="42">
        <v>8.69</v>
      </c>
      <c r="I14" s="42">
        <v>0</v>
      </c>
      <c r="J14" s="25">
        <v>0</v>
      </c>
      <c r="K14" s="26">
        <v>0</v>
      </c>
      <c r="L14" s="42">
        <v>0</v>
      </c>
      <c r="M14" s="25">
        <v>0</v>
      </c>
      <c r="N14" s="26">
        <f t="shared" si="0"/>
        <v>0</v>
      </c>
      <c r="O14" s="42">
        <v>0</v>
      </c>
      <c r="P14" s="42">
        <v>0</v>
      </c>
      <c r="Q14" s="42">
        <v>0</v>
      </c>
      <c r="R14" s="25">
        <v>0</v>
      </c>
      <c r="S14" s="26">
        <v>0</v>
      </c>
      <c r="T14" s="25">
        <v>0</v>
      </c>
    </row>
    <row r="15" spans="1:20" ht="19.5" customHeight="1">
      <c r="A15" s="24" t="s">
        <v>102</v>
      </c>
      <c r="B15" s="24" t="s">
        <v>99</v>
      </c>
      <c r="C15" s="24" t="s">
        <v>83</v>
      </c>
      <c r="D15" s="24" t="s">
        <v>85</v>
      </c>
      <c r="E15" s="24" t="s">
        <v>103</v>
      </c>
      <c r="F15" s="42">
        <v>371.64</v>
      </c>
      <c r="G15" s="42">
        <v>0</v>
      </c>
      <c r="H15" s="42">
        <v>371.64</v>
      </c>
      <c r="I15" s="42">
        <v>0</v>
      </c>
      <c r="J15" s="25">
        <v>0</v>
      </c>
      <c r="K15" s="26">
        <v>0</v>
      </c>
      <c r="L15" s="42">
        <v>0</v>
      </c>
      <c r="M15" s="25">
        <v>0</v>
      </c>
      <c r="N15" s="26">
        <f t="shared" si="0"/>
        <v>0</v>
      </c>
      <c r="O15" s="42">
        <v>0</v>
      </c>
      <c r="P15" s="42">
        <v>0</v>
      </c>
      <c r="Q15" s="42">
        <v>0</v>
      </c>
      <c r="R15" s="25">
        <v>0</v>
      </c>
      <c r="S15" s="26">
        <v>0</v>
      </c>
      <c r="T15" s="25">
        <v>0</v>
      </c>
    </row>
    <row r="16" spans="1:20" ht="19.5" customHeight="1">
      <c r="A16" s="24" t="s">
        <v>102</v>
      </c>
      <c r="B16" s="24" t="s">
        <v>99</v>
      </c>
      <c r="C16" s="24" t="s">
        <v>92</v>
      </c>
      <c r="D16" s="24" t="s">
        <v>85</v>
      </c>
      <c r="E16" s="24" t="s">
        <v>104</v>
      </c>
      <c r="F16" s="42">
        <v>40</v>
      </c>
      <c r="G16" s="42">
        <v>40</v>
      </c>
      <c r="H16" s="42">
        <v>0</v>
      </c>
      <c r="I16" s="42">
        <v>0</v>
      </c>
      <c r="J16" s="25">
        <v>0</v>
      </c>
      <c r="K16" s="26">
        <v>0</v>
      </c>
      <c r="L16" s="42">
        <v>0</v>
      </c>
      <c r="M16" s="25">
        <v>0</v>
      </c>
      <c r="N16" s="26">
        <f t="shared" si="0"/>
        <v>0</v>
      </c>
      <c r="O16" s="42">
        <v>0</v>
      </c>
      <c r="P16" s="42">
        <v>0</v>
      </c>
      <c r="Q16" s="42">
        <v>0</v>
      </c>
      <c r="R16" s="25">
        <v>0</v>
      </c>
      <c r="S16" s="26">
        <v>0</v>
      </c>
      <c r="T16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105</v>
      </c>
    </row>
    <row r="2" spans="1:10" ht="19.5" customHeight="1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107</v>
      </c>
      <c r="H4" s="124" t="s">
        <v>108</v>
      </c>
      <c r="I4" s="124" t="s">
        <v>109</v>
      </c>
      <c r="J4" s="129" t="s">
        <v>110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111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6">SUM(G7:J7)</f>
        <v>466.95</v>
      </c>
      <c r="G7" s="109">
        <v>197.95</v>
      </c>
      <c r="H7" s="109">
        <v>269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3</v>
      </c>
      <c r="G8" s="109">
        <v>3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87</v>
      </c>
      <c r="B9" s="131" t="s">
        <v>88</v>
      </c>
      <c r="C9" s="131" t="s">
        <v>88</v>
      </c>
      <c r="D9" s="132" t="s">
        <v>85</v>
      </c>
      <c r="E9" s="132" t="s">
        <v>89</v>
      </c>
      <c r="F9" s="109">
        <f t="shared" si="0"/>
        <v>14.2</v>
      </c>
      <c r="G9" s="109">
        <v>14.2</v>
      </c>
      <c r="H9" s="109">
        <v>0</v>
      </c>
      <c r="I9" s="109">
        <v>0</v>
      </c>
      <c r="J9" s="134">
        <v>0</v>
      </c>
    </row>
    <row r="10" spans="1:10" ht="19.5" customHeight="1">
      <c r="A10" s="131" t="s">
        <v>87</v>
      </c>
      <c r="B10" s="131" t="s">
        <v>88</v>
      </c>
      <c r="C10" s="131" t="s">
        <v>90</v>
      </c>
      <c r="D10" s="132" t="s">
        <v>85</v>
      </c>
      <c r="E10" s="132" t="s">
        <v>91</v>
      </c>
      <c r="F10" s="109">
        <f t="shared" si="0"/>
        <v>7.1</v>
      </c>
      <c r="G10" s="109">
        <v>7.1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87</v>
      </c>
      <c r="B11" s="131" t="s">
        <v>92</v>
      </c>
      <c r="C11" s="131" t="s">
        <v>92</v>
      </c>
      <c r="D11" s="132" t="s">
        <v>85</v>
      </c>
      <c r="E11" s="132" t="s">
        <v>93</v>
      </c>
      <c r="F11" s="109">
        <f t="shared" si="0"/>
        <v>1.37</v>
      </c>
      <c r="G11" s="109">
        <v>1.37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94</v>
      </c>
      <c r="B12" s="131" t="s">
        <v>95</v>
      </c>
      <c r="C12" s="131" t="s">
        <v>96</v>
      </c>
      <c r="D12" s="132" t="s">
        <v>85</v>
      </c>
      <c r="E12" s="132" t="s">
        <v>97</v>
      </c>
      <c r="F12" s="109">
        <f t="shared" si="0"/>
        <v>10.3</v>
      </c>
      <c r="G12" s="109">
        <v>10.3</v>
      </c>
      <c r="H12" s="109">
        <v>0</v>
      </c>
      <c r="I12" s="109">
        <v>0</v>
      </c>
      <c r="J12" s="134">
        <v>0</v>
      </c>
    </row>
    <row r="13" spans="1:10" ht="19.5" customHeight="1">
      <c r="A13" s="131" t="s">
        <v>98</v>
      </c>
      <c r="B13" s="131" t="s">
        <v>96</v>
      </c>
      <c r="C13" s="131" t="s">
        <v>99</v>
      </c>
      <c r="D13" s="132" t="s">
        <v>85</v>
      </c>
      <c r="E13" s="132" t="s">
        <v>100</v>
      </c>
      <c r="F13" s="109">
        <f t="shared" si="0"/>
        <v>10.65</v>
      </c>
      <c r="G13" s="109">
        <v>10.65</v>
      </c>
      <c r="H13" s="109">
        <v>0</v>
      </c>
      <c r="I13" s="109">
        <v>0</v>
      </c>
      <c r="J13" s="134">
        <v>0</v>
      </c>
    </row>
    <row r="14" spans="1:10" ht="19.5" customHeight="1">
      <c r="A14" s="131" t="s">
        <v>98</v>
      </c>
      <c r="B14" s="131" t="s">
        <v>96</v>
      </c>
      <c r="C14" s="131" t="s">
        <v>84</v>
      </c>
      <c r="D14" s="132" t="s">
        <v>85</v>
      </c>
      <c r="E14" s="132" t="s">
        <v>101</v>
      </c>
      <c r="F14" s="109">
        <f t="shared" si="0"/>
        <v>8.69</v>
      </c>
      <c r="G14" s="109">
        <v>8.69</v>
      </c>
      <c r="H14" s="109">
        <v>0</v>
      </c>
      <c r="I14" s="109">
        <v>0</v>
      </c>
      <c r="J14" s="134">
        <v>0</v>
      </c>
    </row>
    <row r="15" spans="1:10" ht="19.5" customHeight="1">
      <c r="A15" s="131" t="s">
        <v>102</v>
      </c>
      <c r="B15" s="131" t="s">
        <v>99</v>
      </c>
      <c r="C15" s="131" t="s">
        <v>83</v>
      </c>
      <c r="D15" s="132" t="s">
        <v>85</v>
      </c>
      <c r="E15" s="132" t="s">
        <v>103</v>
      </c>
      <c r="F15" s="109">
        <f t="shared" si="0"/>
        <v>371.64</v>
      </c>
      <c r="G15" s="109">
        <v>142.64</v>
      </c>
      <c r="H15" s="109">
        <v>229</v>
      </c>
      <c r="I15" s="109">
        <v>0</v>
      </c>
      <c r="J15" s="134">
        <v>0</v>
      </c>
    </row>
    <row r="16" spans="1:10" ht="19.5" customHeight="1">
      <c r="A16" s="131" t="s">
        <v>102</v>
      </c>
      <c r="B16" s="131" t="s">
        <v>99</v>
      </c>
      <c r="C16" s="131" t="s">
        <v>92</v>
      </c>
      <c r="D16" s="132" t="s">
        <v>85</v>
      </c>
      <c r="E16" s="132" t="s">
        <v>104</v>
      </c>
      <c r="F16" s="109">
        <f t="shared" si="0"/>
        <v>40</v>
      </c>
      <c r="G16" s="109">
        <v>0</v>
      </c>
      <c r="H16" s="109">
        <v>40</v>
      </c>
      <c r="I16" s="109">
        <v>0</v>
      </c>
      <c r="J16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112</v>
      </c>
    </row>
    <row r="2" spans="1:8" ht="20.25" customHeight="1">
      <c r="A2" s="4" t="s">
        <v>113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114</v>
      </c>
      <c r="F5" s="94" t="s">
        <v>115</v>
      </c>
      <c r="G5" s="93" t="s">
        <v>116</v>
      </c>
      <c r="H5" s="94" t="s">
        <v>117</v>
      </c>
    </row>
    <row r="6" spans="1:8" ht="24" customHeight="1">
      <c r="A6" s="95" t="s">
        <v>118</v>
      </c>
      <c r="B6" s="96">
        <f>SUM(B7:B9)</f>
        <v>426.95</v>
      </c>
      <c r="C6" s="97" t="s">
        <v>119</v>
      </c>
      <c r="D6" s="96">
        <f aca="true" t="shared" si="0" ref="D6:D36">SUM(E6:H6)</f>
        <v>426.95</v>
      </c>
      <c r="E6" s="98">
        <f>SUM(E7:E36)</f>
        <v>426.95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120</v>
      </c>
      <c r="B7" s="96">
        <v>426.95</v>
      </c>
      <c r="C7" s="97" t="s">
        <v>121</v>
      </c>
      <c r="D7" s="96">
        <f t="shared" si="0"/>
        <v>0</v>
      </c>
      <c r="E7" s="98">
        <v>0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122</v>
      </c>
      <c r="B8" s="96">
        <v>0</v>
      </c>
      <c r="C8" s="97" t="s">
        <v>123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124</v>
      </c>
      <c r="B9" s="96">
        <v>0</v>
      </c>
      <c r="C9" s="97" t="s">
        <v>125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126</v>
      </c>
      <c r="B10" s="96">
        <f>SUM(B11:B14)</f>
        <v>0</v>
      </c>
      <c r="C10" s="97" t="s">
        <v>127</v>
      </c>
      <c r="D10" s="96">
        <f t="shared" si="0"/>
        <v>0</v>
      </c>
      <c r="E10" s="98">
        <v>0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120</v>
      </c>
      <c r="B11" s="96">
        <v>0</v>
      </c>
      <c r="C11" s="97" t="s">
        <v>128</v>
      </c>
      <c r="D11" s="96">
        <f t="shared" si="0"/>
        <v>3</v>
      </c>
      <c r="E11" s="98">
        <v>3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122</v>
      </c>
      <c r="B12" s="96">
        <v>0</v>
      </c>
      <c r="C12" s="97" t="s">
        <v>129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124</v>
      </c>
      <c r="B13" s="96">
        <v>0</v>
      </c>
      <c r="C13" s="97" t="s">
        <v>130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131</v>
      </c>
      <c r="B14" s="96">
        <v>0</v>
      </c>
      <c r="C14" s="97" t="s">
        <v>132</v>
      </c>
      <c r="D14" s="96">
        <f t="shared" si="0"/>
        <v>22.67</v>
      </c>
      <c r="E14" s="98">
        <v>22.67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133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134</v>
      </c>
      <c r="D16" s="96">
        <f t="shared" si="0"/>
        <v>10.3</v>
      </c>
      <c r="E16" s="98">
        <v>10.3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135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136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137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138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139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140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141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142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143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144</v>
      </c>
      <c r="D26" s="106">
        <f t="shared" si="0"/>
        <v>19.34</v>
      </c>
      <c r="E26" s="106">
        <v>19.34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145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146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147</v>
      </c>
      <c r="D29" s="106">
        <f t="shared" si="0"/>
        <v>371.64</v>
      </c>
      <c r="E29" s="106">
        <v>371.64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148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149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150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151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152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153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154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155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426.95</v>
      </c>
      <c r="C40" s="117" t="s">
        <v>55</v>
      </c>
      <c r="D40" s="118">
        <f>SUM(D7:D38)</f>
        <v>426.95</v>
      </c>
      <c r="E40" s="118">
        <f>SUM(E7:E38)</f>
        <v>426.95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74791666666666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156</v>
      </c>
    </row>
    <row r="2" spans="1:41" ht="19.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158</v>
      </c>
      <c r="F4" s="65" t="s">
        <v>159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160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161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111</v>
      </c>
      <c r="E5" s="76"/>
      <c r="F5" s="32" t="s">
        <v>59</v>
      </c>
      <c r="G5" s="77" t="s">
        <v>162</v>
      </c>
      <c r="H5" s="78"/>
      <c r="I5" s="84"/>
      <c r="J5" s="77" t="s">
        <v>163</v>
      </c>
      <c r="K5" s="78"/>
      <c r="L5" s="84"/>
      <c r="M5" s="77" t="s">
        <v>164</v>
      </c>
      <c r="N5" s="78"/>
      <c r="O5" s="84"/>
      <c r="P5" s="54" t="s">
        <v>59</v>
      </c>
      <c r="Q5" s="77" t="s">
        <v>162</v>
      </c>
      <c r="R5" s="78"/>
      <c r="S5" s="84"/>
      <c r="T5" s="77" t="s">
        <v>163</v>
      </c>
      <c r="U5" s="78"/>
      <c r="V5" s="84"/>
      <c r="W5" s="77" t="s">
        <v>164</v>
      </c>
      <c r="X5" s="78"/>
      <c r="Y5" s="84"/>
      <c r="Z5" s="32" t="s">
        <v>59</v>
      </c>
      <c r="AA5" s="77" t="s">
        <v>162</v>
      </c>
      <c r="AB5" s="78"/>
      <c r="AC5" s="84"/>
      <c r="AD5" s="77" t="s">
        <v>163</v>
      </c>
      <c r="AE5" s="78"/>
      <c r="AF5" s="84"/>
      <c r="AG5" s="77" t="s">
        <v>164</v>
      </c>
      <c r="AH5" s="78"/>
      <c r="AI5" s="84"/>
      <c r="AJ5" s="77" t="s">
        <v>165</v>
      </c>
      <c r="AK5" s="78"/>
      <c r="AL5" s="84"/>
      <c r="AM5" s="77" t="s">
        <v>117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107</v>
      </c>
      <c r="I6" s="81" t="s">
        <v>108</v>
      </c>
      <c r="J6" s="37" t="s">
        <v>74</v>
      </c>
      <c r="K6" s="81" t="s">
        <v>107</v>
      </c>
      <c r="L6" s="81" t="s">
        <v>108</v>
      </c>
      <c r="M6" s="37" t="s">
        <v>74</v>
      </c>
      <c r="N6" s="81" t="s">
        <v>107</v>
      </c>
      <c r="O6" s="39" t="s">
        <v>108</v>
      </c>
      <c r="P6" s="57"/>
      <c r="Q6" s="85" t="s">
        <v>74</v>
      </c>
      <c r="R6" s="22" t="s">
        <v>107</v>
      </c>
      <c r="S6" s="22" t="s">
        <v>108</v>
      </c>
      <c r="T6" s="85" t="s">
        <v>74</v>
      </c>
      <c r="U6" s="22" t="s">
        <v>107</v>
      </c>
      <c r="V6" s="21" t="s">
        <v>108</v>
      </c>
      <c r="W6" s="16" t="s">
        <v>74</v>
      </c>
      <c r="X6" s="85" t="s">
        <v>107</v>
      </c>
      <c r="Y6" s="22" t="s">
        <v>108</v>
      </c>
      <c r="Z6" s="57"/>
      <c r="AA6" s="37" t="s">
        <v>74</v>
      </c>
      <c r="AB6" s="79" t="s">
        <v>107</v>
      </c>
      <c r="AC6" s="79" t="s">
        <v>108</v>
      </c>
      <c r="AD6" s="37" t="s">
        <v>74</v>
      </c>
      <c r="AE6" s="79" t="s">
        <v>107</v>
      </c>
      <c r="AF6" s="79" t="s">
        <v>108</v>
      </c>
      <c r="AG6" s="37" t="s">
        <v>74</v>
      </c>
      <c r="AH6" s="81" t="s">
        <v>107</v>
      </c>
      <c r="AI6" s="81" t="s">
        <v>108</v>
      </c>
      <c r="AJ6" s="37" t="s">
        <v>74</v>
      </c>
      <c r="AK6" s="81" t="s">
        <v>107</v>
      </c>
      <c r="AL6" s="81" t="s">
        <v>108</v>
      </c>
      <c r="AM6" s="37" t="s">
        <v>74</v>
      </c>
      <c r="AN6" s="81" t="s">
        <v>107</v>
      </c>
      <c r="AO6" s="81" t="s">
        <v>108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5">SUM(F7,P7,Z7)</f>
        <v>426.95</v>
      </c>
      <c r="F7" s="42">
        <f aca="true" t="shared" si="1" ref="F7:F15">SUM(G7,J7,M7)</f>
        <v>426.95</v>
      </c>
      <c r="G7" s="42">
        <f aca="true" t="shared" si="2" ref="G7:G15">SUM(H7:I7)</f>
        <v>426.95</v>
      </c>
      <c r="H7" s="42">
        <v>197.95</v>
      </c>
      <c r="I7" s="25">
        <v>229</v>
      </c>
      <c r="J7" s="42">
        <f aca="true" t="shared" si="3" ref="J7:J15">SUM(K7:L7)</f>
        <v>0</v>
      </c>
      <c r="K7" s="42">
        <v>0</v>
      </c>
      <c r="L7" s="25">
        <v>0</v>
      </c>
      <c r="M7" s="42">
        <f aca="true" t="shared" si="4" ref="M7:M15">SUM(N7:O7)</f>
        <v>0</v>
      </c>
      <c r="N7" s="42">
        <v>0</v>
      </c>
      <c r="O7" s="25">
        <v>0</v>
      </c>
      <c r="P7" s="26">
        <f aca="true" t="shared" si="5" ref="P7:P15">SUM(Q7,T7,W7)</f>
        <v>0</v>
      </c>
      <c r="Q7" s="42">
        <f aca="true" t="shared" si="6" ref="Q7:Q15">SUM(R7:S7)</f>
        <v>0</v>
      </c>
      <c r="R7" s="42">
        <v>0</v>
      </c>
      <c r="S7" s="25">
        <v>0</v>
      </c>
      <c r="T7" s="42">
        <f aca="true" t="shared" si="7" ref="T7:T15">SUM(U7:V7)</f>
        <v>0</v>
      </c>
      <c r="U7" s="42">
        <v>0</v>
      </c>
      <c r="V7" s="42">
        <v>0</v>
      </c>
      <c r="W7" s="42">
        <f aca="true" t="shared" si="8" ref="W7:W15">SUM(X7:Y7)</f>
        <v>0</v>
      </c>
      <c r="X7" s="42">
        <v>0</v>
      </c>
      <c r="Y7" s="25">
        <v>0</v>
      </c>
      <c r="Z7" s="26">
        <f aca="true" t="shared" si="9" ref="Z7:Z15">SUM(AA7,AD7,AG7,AJ7,AM7)</f>
        <v>0</v>
      </c>
      <c r="AA7" s="42">
        <f aca="true" t="shared" si="10" ref="AA7:AA15">SUM(AB7:AC7)</f>
        <v>0</v>
      </c>
      <c r="AB7" s="42">
        <v>0</v>
      </c>
      <c r="AC7" s="25">
        <v>0</v>
      </c>
      <c r="AD7" s="42">
        <f aca="true" t="shared" si="11" ref="AD7:AD15">SUM(AE7:AF7)</f>
        <v>0</v>
      </c>
      <c r="AE7" s="42">
        <v>0</v>
      </c>
      <c r="AF7" s="25">
        <v>0</v>
      </c>
      <c r="AG7" s="42">
        <f aca="true" t="shared" si="12" ref="AG7:AG15">SUM(AH7:AI7)</f>
        <v>0</v>
      </c>
      <c r="AH7" s="42">
        <v>0</v>
      </c>
      <c r="AI7" s="25">
        <v>0</v>
      </c>
      <c r="AJ7" s="42">
        <f aca="true" t="shared" si="13" ref="AJ7:AJ15">SUM(AK7:AL7)</f>
        <v>0</v>
      </c>
      <c r="AK7" s="42">
        <v>0</v>
      </c>
      <c r="AL7" s="25">
        <v>0</v>
      </c>
      <c r="AM7" s="42">
        <f aca="true" t="shared" si="14" ref="AM7:AM15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166</v>
      </c>
      <c r="C8" s="24" t="s">
        <v>38</v>
      </c>
      <c r="D8" s="24" t="s">
        <v>167</v>
      </c>
      <c r="E8" s="42">
        <f t="shared" si="0"/>
        <v>381.27</v>
      </c>
      <c r="F8" s="42">
        <f t="shared" si="1"/>
        <v>381.27</v>
      </c>
      <c r="G8" s="42">
        <f t="shared" si="2"/>
        <v>381.27</v>
      </c>
      <c r="H8" s="42">
        <v>197.27</v>
      </c>
      <c r="I8" s="25">
        <v>184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166</v>
      </c>
      <c r="B9" s="24" t="s">
        <v>168</v>
      </c>
      <c r="C9" s="24" t="s">
        <v>85</v>
      </c>
      <c r="D9" s="24" t="s">
        <v>169</v>
      </c>
      <c r="E9" s="42">
        <f t="shared" si="0"/>
        <v>159.63</v>
      </c>
      <c r="F9" s="42">
        <f t="shared" si="1"/>
        <v>159.63</v>
      </c>
      <c r="G9" s="42">
        <f t="shared" si="2"/>
        <v>159.63</v>
      </c>
      <c r="H9" s="42">
        <v>147.63</v>
      </c>
      <c r="I9" s="25">
        <v>12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166</v>
      </c>
      <c r="B10" s="24" t="s">
        <v>170</v>
      </c>
      <c r="C10" s="24" t="s">
        <v>85</v>
      </c>
      <c r="D10" s="24" t="s">
        <v>171</v>
      </c>
      <c r="E10" s="42">
        <f t="shared" si="0"/>
        <v>221.64</v>
      </c>
      <c r="F10" s="42">
        <f t="shared" si="1"/>
        <v>221.64</v>
      </c>
      <c r="G10" s="42">
        <f t="shared" si="2"/>
        <v>221.64</v>
      </c>
      <c r="H10" s="42">
        <v>49.64</v>
      </c>
      <c r="I10" s="25">
        <v>172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172</v>
      </c>
      <c r="C11" s="24" t="s">
        <v>38</v>
      </c>
      <c r="D11" s="24" t="s">
        <v>173</v>
      </c>
      <c r="E11" s="42">
        <f t="shared" si="0"/>
        <v>45</v>
      </c>
      <c r="F11" s="42">
        <f t="shared" si="1"/>
        <v>45</v>
      </c>
      <c r="G11" s="42">
        <f t="shared" si="2"/>
        <v>45</v>
      </c>
      <c r="H11" s="42">
        <v>0</v>
      </c>
      <c r="I11" s="25">
        <v>45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172</v>
      </c>
      <c r="B12" s="24" t="s">
        <v>168</v>
      </c>
      <c r="C12" s="24" t="s">
        <v>85</v>
      </c>
      <c r="D12" s="24" t="s">
        <v>174</v>
      </c>
      <c r="E12" s="42">
        <f t="shared" si="0"/>
        <v>45</v>
      </c>
      <c r="F12" s="42">
        <f t="shared" si="1"/>
        <v>45</v>
      </c>
      <c r="G12" s="42">
        <f t="shared" si="2"/>
        <v>45</v>
      </c>
      <c r="H12" s="42">
        <v>0</v>
      </c>
      <c r="I12" s="25">
        <v>45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  <row r="13" spans="1:41" ht="19.5" customHeight="1">
      <c r="A13" s="24" t="s">
        <v>38</v>
      </c>
      <c r="B13" s="24" t="s">
        <v>175</v>
      </c>
      <c r="C13" s="24" t="s">
        <v>38</v>
      </c>
      <c r="D13" s="24" t="s">
        <v>176</v>
      </c>
      <c r="E13" s="42">
        <f t="shared" si="0"/>
        <v>0.68</v>
      </c>
      <c r="F13" s="42">
        <f t="shared" si="1"/>
        <v>0.68</v>
      </c>
      <c r="G13" s="42">
        <f t="shared" si="2"/>
        <v>0.68</v>
      </c>
      <c r="H13" s="42">
        <v>0.68</v>
      </c>
      <c r="I13" s="25">
        <v>0</v>
      </c>
      <c r="J13" s="42">
        <f t="shared" si="3"/>
        <v>0</v>
      </c>
      <c r="K13" s="42">
        <v>0</v>
      </c>
      <c r="L13" s="25">
        <v>0</v>
      </c>
      <c r="M13" s="42">
        <f t="shared" si="4"/>
        <v>0</v>
      </c>
      <c r="N13" s="42">
        <v>0</v>
      </c>
      <c r="O13" s="25">
        <v>0</v>
      </c>
      <c r="P13" s="26">
        <f t="shared" si="5"/>
        <v>0</v>
      </c>
      <c r="Q13" s="42">
        <f t="shared" si="6"/>
        <v>0</v>
      </c>
      <c r="R13" s="42">
        <v>0</v>
      </c>
      <c r="S13" s="25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25">
        <v>0</v>
      </c>
      <c r="Z13" s="26">
        <f t="shared" si="9"/>
        <v>0</v>
      </c>
      <c r="AA13" s="42">
        <f t="shared" si="10"/>
        <v>0</v>
      </c>
      <c r="AB13" s="42">
        <v>0</v>
      </c>
      <c r="AC13" s="25">
        <v>0</v>
      </c>
      <c r="AD13" s="42">
        <f t="shared" si="11"/>
        <v>0</v>
      </c>
      <c r="AE13" s="42">
        <v>0</v>
      </c>
      <c r="AF13" s="25">
        <v>0</v>
      </c>
      <c r="AG13" s="42">
        <f t="shared" si="12"/>
        <v>0</v>
      </c>
      <c r="AH13" s="42">
        <v>0</v>
      </c>
      <c r="AI13" s="25">
        <v>0</v>
      </c>
      <c r="AJ13" s="42">
        <f t="shared" si="13"/>
        <v>0</v>
      </c>
      <c r="AK13" s="42">
        <v>0</v>
      </c>
      <c r="AL13" s="25">
        <v>0</v>
      </c>
      <c r="AM13" s="42">
        <f t="shared" si="14"/>
        <v>0</v>
      </c>
      <c r="AN13" s="42">
        <v>0</v>
      </c>
      <c r="AO13" s="25">
        <v>0</v>
      </c>
    </row>
    <row r="14" spans="1:41" ht="19.5" customHeight="1">
      <c r="A14" s="24" t="s">
        <v>175</v>
      </c>
      <c r="B14" s="24" t="s">
        <v>168</v>
      </c>
      <c r="C14" s="24" t="s">
        <v>85</v>
      </c>
      <c r="D14" s="24" t="s">
        <v>177</v>
      </c>
      <c r="E14" s="42">
        <f t="shared" si="0"/>
        <v>0.02</v>
      </c>
      <c r="F14" s="42">
        <f t="shared" si="1"/>
        <v>0.02</v>
      </c>
      <c r="G14" s="42">
        <f t="shared" si="2"/>
        <v>0.02</v>
      </c>
      <c r="H14" s="42">
        <v>0.02</v>
      </c>
      <c r="I14" s="25">
        <v>0</v>
      </c>
      <c r="J14" s="42">
        <f t="shared" si="3"/>
        <v>0</v>
      </c>
      <c r="K14" s="42">
        <v>0</v>
      </c>
      <c r="L14" s="25">
        <v>0</v>
      </c>
      <c r="M14" s="42">
        <f t="shared" si="4"/>
        <v>0</v>
      </c>
      <c r="N14" s="42">
        <v>0</v>
      </c>
      <c r="O14" s="25">
        <v>0</v>
      </c>
      <c r="P14" s="26">
        <f t="shared" si="5"/>
        <v>0</v>
      </c>
      <c r="Q14" s="42">
        <f t="shared" si="6"/>
        <v>0</v>
      </c>
      <c r="R14" s="42">
        <v>0</v>
      </c>
      <c r="S14" s="25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25">
        <v>0</v>
      </c>
      <c r="Z14" s="26">
        <f t="shared" si="9"/>
        <v>0</v>
      </c>
      <c r="AA14" s="42">
        <f t="shared" si="10"/>
        <v>0</v>
      </c>
      <c r="AB14" s="42">
        <v>0</v>
      </c>
      <c r="AC14" s="25">
        <v>0</v>
      </c>
      <c r="AD14" s="42">
        <f t="shared" si="11"/>
        <v>0</v>
      </c>
      <c r="AE14" s="42">
        <v>0</v>
      </c>
      <c r="AF14" s="25">
        <v>0</v>
      </c>
      <c r="AG14" s="42">
        <f t="shared" si="12"/>
        <v>0</v>
      </c>
      <c r="AH14" s="42">
        <v>0</v>
      </c>
      <c r="AI14" s="25">
        <v>0</v>
      </c>
      <c r="AJ14" s="42">
        <f t="shared" si="13"/>
        <v>0</v>
      </c>
      <c r="AK14" s="42">
        <v>0</v>
      </c>
      <c r="AL14" s="25">
        <v>0</v>
      </c>
      <c r="AM14" s="42">
        <f t="shared" si="14"/>
        <v>0</v>
      </c>
      <c r="AN14" s="42">
        <v>0</v>
      </c>
      <c r="AO14" s="25">
        <v>0</v>
      </c>
    </row>
    <row r="15" spans="1:41" ht="19.5" customHeight="1">
      <c r="A15" s="24" t="s">
        <v>175</v>
      </c>
      <c r="B15" s="24" t="s">
        <v>178</v>
      </c>
      <c r="C15" s="24" t="s">
        <v>85</v>
      </c>
      <c r="D15" s="24" t="s">
        <v>179</v>
      </c>
      <c r="E15" s="42">
        <f t="shared" si="0"/>
        <v>0.66</v>
      </c>
      <c r="F15" s="42">
        <f t="shared" si="1"/>
        <v>0.66</v>
      </c>
      <c r="G15" s="42">
        <f t="shared" si="2"/>
        <v>0.66</v>
      </c>
      <c r="H15" s="42">
        <v>0.66</v>
      </c>
      <c r="I15" s="25">
        <v>0</v>
      </c>
      <c r="J15" s="42">
        <f t="shared" si="3"/>
        <v>0</v>
      </c>
      <c r="K15" s="42">
        <v>0</v>
      </c>
      <c r="L15" s="25">
        <v>0</v>
      </c>
      <c r="M15" s="42">
        <f t="shared" si="4"/>
        <v>0</v>
      </c>
      <c r="N15" s="42">
        <v>0</v>
      </c>
      <c r="O15" s="25">
        <v>0</v>
      </c>
      <c r="P15" s="26">
        <f t="shared" si="5"/>
        <v>0</v>
      </c>
      <c r="Q15" s="42">
        <f t="shared" si="6"/>
        <v>0</v>
      </c>
      <c r="R15" s="42">
        <v>0</v>
      </c>
      <c r="S15" s="25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25">
        <v>0</v>
      </c>
      <c r="Z15" s="26">
        <f t="shared" si="9"/>
        <v>0</v>
      </c>
      <c r="AA15" s="42">
        <f t="shared" si="10"/>
        <v>0</v>
      </c>
      <c r="AB15" s="42">
        <v>0</v>
      </c>
      <c r="AC15" s="25">
        <v>0</v>
      </c>
      <c r="AD15" s="42">
        <f t="shared" si="11"/>
        <v>0</v>
      </c>
      <c r="AE15" s="42">
        <v>0</v>
      </c>
      <c r="AF15" s="25">
        <v>0</v>
      </c>
      <c r="AG15" s="42">
        <f t="shared" si="12"/>
        <v>0</v>
      </c>
      <c r="AH15" s="42">
        <v>0</v>
      </c>
      <c r="AI15" s="25">
        <v>0</v>
      </c>
      <c r="AJ15" s="42">
        <f t="shared" si="13"/>
        <v>0</v>
      </c>
      <c r="AK15" s="42">
        <v>0</v>
      </c>
      <c r="AL15" s="25">
        <v>0</v>
      </c>
      <c r="AM15" s="42">
        <f t="shared" si="14"/>
        <v>0</v>
      </c>
      <c r="AN15" s="42">
        <v>0</v>
      </c>
      <c r="AO15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6"/>
  <sheetViews>
    <sheetView showGridLines="0" showZeros="0" workbookViewId="0" topLeftCell="A1">
      <selection activeCell="I8" sqref="I8"/>
    </sheetView>
  </sheetViews>
  <sheetFormatPr defaultColWidth="9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1"/>
      <c r="B1" s="2"/>
      <c r="C1" s="2"/>
      <c r="D1" s="2"/>
      <c r="DI1" s="3" t="s">
        <v>180</v>
      </c>
    </row>
    <row r="2" spans="1:113" ht="19.5" customHeight="1">
      <c r="A2" s="4" t="s">
        <v>181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182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183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176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184</v>
      </c>
      <c r="BI4" s="66"/>
      <c r="BJ4" s="66"/>
      <c r="BK4" s="66"/>
      <c r="BL4" s="70"/>
      <c r="BM4" s="65" t="s">
        <v>185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186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187</v>
      </c>
      <c r="CS4" s="72"/>
      <c r="CT4" s="73"/>
      <c r="CU4" s="71" t="s">
        <v>188</v>
      </c>
      <c r="CV4" s="72"/>
      <c r="CW4" s="72"/>
      <c r="CX4" s="72"/>
      <c r="CY4" s="72"/>
      <c r="CZ4" s="73"/>
      <c r="DA4" s="71" t="s">
        <v>189</v>
      </c>
      <c r="DB4" s="72"/>
      <c r="DC4" s="73"/>
      <c r="DD4" s="65" t="s">
        <v>190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191</v>
      </c>
      <c r="E5" s="16"/>
      <c r="F5" s="67" t="s">
        <v>74</v>
      </c>
      <c r="G5" s="67" t="s">
        <v>192</v>
      </c>
      <c r="H5" s="67" t="s">
        <v>193</v>
      </c>
      <c r="I5" s="67" t="s">
        <v>194</v>
      </c>
      <c r="J5" s="67" t="s">
        <v>195</v>
      </c>
      <c r="K5" s="67" t="s">
        <v>196</v>
      </c>
      <c r="L5" s="67" t="s">
        <v>197</v>
      </c>
      <c r="M5" s="67" t="s">
        <v>198</v>
      </c>
      <c r="N5" s="67" t="s">
        <v>199</v>
      </c>
      <c r="O5" s="67" t="s">
        <v>200</v>
      </c>
      <c r="P5" s="67" t="s">
        <v>201</v>
      </c>
      <c r="Q5" s="67" t="s">
        <v>100</v>
      </c>
      <c r="R5" s="67" t="s">
        <v>202</v>
      </c>
      <c r="S5" s="67" t="s">
        <v>203</v>
      </c>
      <c r="T5" s="67" t="s">
        <v>74</v>
      </c>
      <c r="U5" s="67" t="s">
        <v>204</v>
      </c>
      <c r="V5" s="67" t="s">
        <v>205</v>
      </c>
      <c r="W5" s="67" t="s">
        <v>206</v>
      </c>
      <c r="X5" s="67" t="s">
        <v>207</v>
      </c>
      <c r="Y5" s="67" t="s">
        <v>208</v>
      </c>
      <c r="Z5" s="67" t="s">
        <v>209</v>
      </c>
      <c r="AA5" s="67" t="s">
        <v>210</v>
      </c>
      <c r="AB5" s="67" t="s">
        <v>211</v>
      </c>
      <c r="AC5" s="67" t="s">
        <v>212</v>
      </c>
      <c r="AD5" s="67" t="s">
        <v>213</v>
      </c>
      <c r="AE5" s="67" t="s">
        <v>214</v>
      </c>
      <c r="AF5" s="67" t="s">
        <v>215</v>
      </c>
      <c r="AG5" s="67" t="s">
        <v>216</v>
      </c>
      <c r="AH5" s="67" t="s">
        <v>217</v>
      </c>
      <c r="AI5" s="67" t="s">
        <v>218</v>
      </c>
      <c r="AJ5" s="67" t="s">
        <v>219</v>
      </c>
      <c r="AK5" s="67" t="s">
        <v>220</v>
      </c>
      <c r="AL5" s="67" t="s">
        <v>221</v>
      </c>
      <c r="AM5" s="67" t="s">
        <v>222</v>
      </c>
      <c r="AN5" s="67" t="s">
        <v>223</v>
      </c>
      <c r="AO5" s="67" t="s">
        <v>224</v>
      </c>
      <c r="AP5" s="67" t="s">
        <v>225</v>
      </c>
      <c r="AQ5" s="67" t="s">
        <v>226</v>
      </c>
      <c r="AR5" s="67" t="s">
        <v>227</v>
      </c>
      <c r="AS5" s="67" t="s">
        <v>228</v>
      </c>
      <c r="AT5" s="67" t="s">
        <v>229</v>
      </c>
      <c r="AU5" s="67" t="s">
        <v>230</v>
      </c>
      <c r="AV5" s="67" t="s">
        <v>74</v>
      </c>
      <c r="AW5" s="67" t="s">
        <v>231</v>
      </c>
      <c r="AX5" s="67" t="s">
        <v>232</v>
      </c>
      <c r="AY5" s="67" t="s">
        <v>233</v>
      </c>
      <c r="AZ5" s="67" t="s">
        <v>234</v>
      </c>
      <c r="BA5" s="67" t="s">
        <v>235</v>
      </c>
      <c r="BB5" s="67" t="s">
        <v>236</v>
      </c>
      <c r="BC5" s="67" t="s">
        <v>237</v>
      </c>
      <c r="BD5" s="67" t="s">
        <v>238</v>
      </c>
      <c r="BE5" s="67" t="s">
        <v>239</v>
      </c>
      <c r="BF5" s="67" t="s">
        <v>240</v>
      </c>
      <c r="BG5" s="15" t="s">
        <v>241</v>
      </c>
      <c r="BH5" s="15" t="s">
        <v>74</v>
      </c>
      <c r="BI5" s="15" t="s">
        <v>242</v>
      </c>
      <c r="BJ5" s="15" t="s">
        <v>243</v>
      </c>
      <c r="BK5" s="15" t="s">
        <v>244</v>
      </c>
      <c r="BL5" s="15" t="s">
        <v>245</v>
      </c>
      <c r="BM5" s="67" t="s">
        <v>74</v>
      </c>
      <c r="BN5" s="67" t="s">
        <v>246</v>
      </c>
      <c r="BO5" s="67" t="s">
        <v>247</v>
      </c>
      <c r="BP5" s="67" t="s">
        <v>248</v>
      </c>
      <c r="BQ5" s="67" t="s">
        <v>249</v>
      </c>
      <c r="BR5" s="67" t="s">
        <v>250</v>
      </c>
      <c r="BS5" s="67" t="s">
        <v>251</v>
      </c>
      <c r="BT5" s="67" t="s">
        <v>252</v>
      </c>
      <c r="BU5" s="67" t="s">
        <v>253</v>
      </c>
      <c r="BV5" s="67" t="s">
        <v>254</v>
      </c>
      <c r="BW5" s="35" t="s">
        <v>255</v>
      </c>
      <c r="BX5" s="35" t="s">
        <v>256</v>
      </c>
      <c r="BY5" s="67" t="s">
        <v>257</v>
      </c>
      <c r="BZ5" s="67" t="s">
        <v>74</v>
      </c>
      <c r="CA5" s="67" t="s">
        <v>246</v>
      </c>
      <c r="CB5" s="67" t="s">
        <v>247</v>
      </c>
      <c r="CC5" s="67" t="s">
        <v>248</v>
      </c>
      <c r="CD5" s="67" t="s">
        <v>249</v>
      </c>
      <c r="CE5" s="67" t="s">
        <v>250</v>
      </c>
      <c r="CF5" s="67" t="s">
        <v>251</v>
      </c>
      <c r="CG5" s="67" t="s">
        <v>252</v>
      </c>
      <c r="CH5" s="67" t="s">
        <v>258</v>
      </c>
      <c r="CI5" s="67" t="s">
        <v>259</v>
      </c>
      <c r="CJ5" s="67" t="s">
        <v>260</v>
      </c>
      <c r="CK5" s="67" t="s">
        <v>261</v>
      </c>
      <c r="CL5" s="67" t="s">
        <v>253</v>
      </c>
      <c r="CM5" s="67" t="s">
        <v>254</v>
      </c>
      <c r="CN5" s="67" t="s">
        <v>262</v>
      </c>
      <c r="CO5" s="35" t="s">
        <v>255</v>
      </c>
      <c r="CP5" s="35" t="s">
        <v>256</v>
      </c>
      <c r="CQ5" s="67" t="s">
        <v>263</v>
      </c>
      <c r="CR5" s="35" t="s">
        <v>74</v>
      </c>
      <c r="CS5" s="35" t="s">
        <v>264</v>
      </c>
      <c r="CT5" s="67" t="s">
        <v>265</v>
      </c>
      <c r="CU5" s="35" t="s">
        <v>74</v>
      </c>
      <c r="CV5" s="35" t="s">
        <v>264</v>
      </c>
      <c r="CW5" s="67" t="s">
        <v>266</v>
      </c>
      <c r="CX5" s="35" t="s">
        <v>267</v>
      </c>
      <c r="CY5" s="35" t="s">
        <v>268</v>
      </c>
      <c r="CZ5" s="15" t="s">
        <v>265</v>
      </c>
      <c r="DA5" s="35" t="s">
        <v>74</v>
      </c>
      <c r="DB5" s="35" t="s">
        <v>189</v>
      </c>
      <c r="DC5" s="35" t="s">
        <v>269</v>
      </c>
      <c r="DD5" s="67" t="s">
        <v>74</v>
      </c>
      <c r="DE5" s="67" t="s">
        <v>270</v>
      </c>
      <c r="DF5" s="67" t="s">
        <v>271</v>
      </c>
      <c r="DG5" s="67" t="s">
        <v>269</v>
      </c>
      <c r="DH5" s="67" t="s">
        <v>272</v>
      </c>
      <c r="DI5" s="67" t="s">
        <v>190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6">SUM(F7,T7,AV7,BH7,BM7,BZ7,CR7,CU7,DA7,DD7)</f>
        <v>426.95</v>
      </c>
      <c r="F7" s="68">
        <v>159.63</v>
      </c>
      <c r="G7" s="68">
        <v>39.04</v>
      </c>
      <c r="H7" s="68">
        <v>9.55</v>
      </c>
      <c r="I7" s="68">
        <v>0</v>
      </c>
      <c r="J7" s="68">
        <v>0</v>
      </c>
      <c r="K7" s="68">
        <v>39.22</v>
      </c>
      <c r="L7" s="68">
        <v>14.2</v>
      </c>
      <c r="M7" s="68">
        <v>7.1</v>
      </c>
      <c r="N7" s="68">
        <v>10.3</v>
      </c>
      <c r="O7" s="69">
        <v>0</v>
      </c>
      <c r="P7" s="69">
        <v>0.71</v>
      </c>
      <c r="Q7" s="69">
        <v>10.65</v>
      </c>
      <c r="R7" s="69">
        <v>0</v>
      </c>
      <c r="S7" s="69">
        <v>28.86</v>
      </c>
      <c r="T7" s="69">
        <v>221.64</v>
      </c>
      <c r="U7" s="69">
        <v>1.4</v>
      </c>
      <c r="V7" s="69">
        <v>0</v>
      </c>
      <c r="W7" s="69">
        <v>0</v>
      </c>
      <c r="X7" s="69">
        <v>0</v>
      </c>
      <c r="Y7" s="69">
        <v>1.3</v>
      </c>
      <c r="Z7" s="69">
        <v>3</v>
      </c>
      <c r="AA7" s="69">
        <v>2.2</v>
      </c>
      <c r="AB7" s="69">
        <v>0</v>
      </c>
      <c r="AC7" s="69">
        <v>3.3</v>
      </c>
      <c r="AD7" s="69">
        <v>20</v>
      </c>
      <c r="AE7" s="69">
        <v>0</v>
      </c>
      <c r="AF7" s="69">
        <v>27</v>
      </c>
      <c r="AG7" s="69">
        <v>4.5</v>
      </c>
      <c r="AH7" s="69">
        <v>1</v>
      </c>
      <c r="AI7" s="69">
        <v>3</v>
      </c>
      <c r="AJ7" s="69">
        <v>1</v>
      </c>
      <c r="AK7" s="69">
        <v>0</v>
      </c>
      <c r="AL7" s="69">
        <v>0</v>
      </c>
      <c r="AM7" s="69">
        <v>0</v>
      </c>
      <c r="AN7" s="69">
        <v>1.5</v>
      </c>
      <c r="AO7" s="69">
        <v>121.9</v>
      </c>
      <c r="AP7" s="69">
        <v>1.8</v>
      </c>
      <c r="AQ7" s="69">
        <v>1.17</v>
      </c>
      <c r="AR7" s="69">
        <v>8.2</v>
      </c>
      <c r="AS7" s="69">
        <v>12.7</v>
      </c>
      <c r="AT7" s="69">
        <v>0</v>
      </c>
      <c r="AU7" s="69">
        <v>6.67</v>
      </c>
      <c r="AV7" s="69">
        <v>0.68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0.02</v>
      </c>
      <c r="BF7" s="69">
        <v>0</v>
      </c>
      <c r="BG7" s="69">
        <v>0.66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45</v>
      </c>
      <c r="CA7" s="69">
        <v>0</v>
      </c>
      <c r="CB7" s="69">
        <v>0</v>
      </c>
      <c r="CC7" s="69">
        <v>37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8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273</v>
      </c>
      <c r="E8" s="68">
        <f t="shared" si="0"/>
        <v>3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3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69">
        <v>0</v>
      </c>
      <c r="AI8" s="69">
        <v>3</v>
      </c>
      <c r="AJ8" s="69">
        <v>0</v>
      </c>
      <c r="AK8" s="69">
        <v>0</v>
      </c>
      <c r="AL8" s="69">
        <v>0</v>
      </c>
      <c r="AM8" s="69">
        <v>0</v>
      </c>
      <c r="AN8" s="69">
        <v>0</v>
      </c>
      <c r="AO8" s="69">
        <v>0</v>
      </c>
      <c r="AP8" s="69">
        <v>0</v>
      </c>
      <c r="AQ8" s="69">
        <v>0</v>
      </c>
      <c r="AR8" s="69">
        <v>0</v>
      </c>
      <c r="AS8" s="69">
        <v>0</v>
      </c>
      <c r="AT8" s="69">
        <v>0</v>
      </c>
      <c r="AU8" s="69">
        <v>0</v>
      </c>
      <c r="AV8" s="69">
        <v>0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274</v>
      </c>
      <c r="E9" s="68">
        <f t="shared" si="0"/>
        <v>3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3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3</v>
      </c>
      <c r="AJ9" s="69">
        <v>0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0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275</v>
      </c>
      <c r="E10" s="68">
        <f t="shared" si="0"/>
        <v>3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3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3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276</v>
      </c>
      <c r="E11" s="68">
        <f t="shared" si="0"/>
        <v>22.67</v>
      </c>
      <c r="F11" s="68">
        <v>22.01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14.2</v>
      </c>
      <c r="M11" s="68">
        <v>7.1</v>
      </c>
      <c r="N11" s="68">
        <v>0</v>
      </c>
      <c r="O11" s="69">
        <v>0</v>
      </c>
      <c r="P11" s="69">
        <v>0.71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0.66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0.66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277</v>
      </c>
      <c r="E12" s="68">
        <f t="shared" si="0"/>
        <v>21.3</v>
      </c>
      <c r="F12" s="68">
        <v>21.3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14.2</v>
      </c>
      <c r="M12" s="68">
        <v>7.1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88</v>
      </c>
      <c r="D13" s="41" t="s">
        <v>278</v>
      </c>
      <c r="E13" s="68">
        <f t="shared" si="0"/>
        <v>14.2</v>
      </c>
      <c r="F13" s="68">
        <v>14.2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14.2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87</v>
      </c>
      <c r="B14" s="41" t="s">
        <v>88</v>
      </c>
      <c r="C14" s="41" t="s">
        <v>90</v>
      </c>
      <c r="D14" s="41" t="s">
        <v>279</v>
      </c>
      <c r="E14" s="68">
        <f t="shared" si="0"/>
        <v>7.1</v>
      </c>
      <c r="F14" s="68">
        <v>7.1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7.1</v>
      </c>
      <c r="N14" s="68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280</v>
      </c>
      <c r="E15" s="68">
        <f t="shared" si="0"/>
        <v>1.37</v>
      </c>
      <c r="F15" s="68">
        <v>0.71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9">
        <v>0</v>
      </c>
      <c r="P15" s="69">
        <v>0.71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0.66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0.66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87</v>
      </c>
      <c r="B16" s="41" t="s">
        <v>92</v>
      </c>
      <c r="C16" s="41" t="s">
        <v>92</v>
      </c>
      <c r="D16" s="41" t="s">
        <v>281</v>
      </c>
      <c r="E16" s="68">
        <f t="shared" si="0"/>
        <v>1.37</v>
      </c>
      <c r="F16" s="68">
        <v>0.71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9">
        <v>0</v>
      </c>
      <c r="P16" s="69">
        <v>0.71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0.66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0.66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282</v>
      </c>
      <c r="E17" s="68">
        <f t="shared" si="0"/>
        <v>10.3</v>
      </c>
      <c r="F17" s="68">
        <v>10.3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10.3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283</v>
      </c>
      <c r="E18" s="68">
        <f t="shared" si="0"/>
        <v>10.3</v>
      </c>
      <c r="F18" s="68">
        <v>10.3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10.3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94</v>
      </c>
      <c r="B19" s="41" t="s">
        <v>95</v>
      </c>
      <c r="C19" s="41" t="s">
        <v>96</v>
      </c>
      <c r="D19" s="41" t="s">
        <v>284</v>
      </c>
      <c r="E19" s="68">
        <f t="shared" si="0"/>
        <v>10.3</v>
      </c>
      <c r="F19" s="68">
        <v>10.3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10.3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38</v>
      </c>
      <c r="B20" s="41" t="s">
        <v>38</v>
      </c>
      <c r="C20" s="41" t="s">
        <v>38</v>
      </c>
      <c r="D20" s="41" t="s">
        <v>285</v>
      </c>
      <c r="E20" s="68">
        <f t="shared" si="0"/>
        <v>19.34</v>
      </c>
      <c r="F20" s="68">
        <v>19.34</v>
      </c>
      <c r="G20" s="68">
        <v>0</v>
      </c>
      <c r="H20" s="68">
        <v>8.69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10.65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  <row r="21" spans="1:113" ht="19.5" customHeight="1">
      <c r="A21" s="41" t="s">
        <v>38</v>
      </c>
      <c r="B21" s="41" t="s">
        <v>38</v>
      </c>
      <c r="C21" s="41" t="s">
        <v>38</v>
      </c>
      <c r="D21" s="41" t="s">
        <v>286</v>
      </c>
      <c r="E21" s="68">
        <f t="shared" si="0"/>
        <v>19.34</v>
      </c>
      <c r="F21" s="68">
        <v>19.34</v>
      </c>
      <c r="G21" s="68">
        <v>0</v>
      </c>
      <c r="H21" s="68">
        <v>8.69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9">
        <v>0</v>
      </c>
      <c r="P21" s="69">
        <v>0</v>
      </c>
      <c r="Q21" s="69">
        <v>10.65</v>
      </c>
      <c r="R21" s="69">
        <v>0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0</v>
      </c>
      <c r="BH21" s="69">
        <v>0</v>
      </c>
      <c r="BI21" s="69">
        <v>0</v>
      </c>
      <c r="BJ21" s="69">
        <v>0</v>
      </c>
      <c r="BK21" s="69">
        <v>0</v>
      </c>
      <c r="BL21" s="69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69">
        <v>0</v>
      </c>
      <c r="CH21" s="69">
        <v>0</v>
      </c>
      <c r="CI21" s="69">
        <v>0</v>
      </c>
      <c r="CJ21" s="69">
        <v>0</v>
      </c>
      <c r="CK21" s="69">
        <v>0</v>
      </c>
      <c r="CL21" s="69">
        <v>0</v>
      </c>
      <c r="CM21" s="69">
        <v>0</v>
      </c>
      <c r="CN21" s="69">
        <v>0</v>
      </c>
      <c r="CO21" s="69">
        <v>0</v>
      </c>
      <c r="CP21" s="69">
        <v>0</v>
      </c>
      <c r="CQ21" s="69">
        <v>0</v>
      </c>
      <c r="CR21" s="69">
        <v>0</v>
      </c>
      <c r="CS21" s="69">
        <v>0</v>
      </c>
      <c r="CT21" s="69">
        <v>0</v>
      </c>
      <c r="CU21" s="69">
        <v>0</v>
      </c>
      <c r="CV21" s="69">
        <v>0</v>
      </c>
      <c r="CW21" s="69">
        <v>0</v>
      </c>
      <c r="CX21" s="69">
        <v>0</v>
      </c>
      <c r="CY21" s="69">
        <v>0</v>
      </c>
      <c r="CZ21" s="69">
        <v>0</v>
      </c>
      <c r="DA21" s="69">
        <v>0</v>
      </c>
      <c r="DB21" s="69">
        <v>0</v>
      </c>
      <c r="DC21" s="69">
        <v>0</v>
      </c>
      <c r="DD21" s="69">
        <v>0</v>
      </c>
      <c r="DE21" s="69">
        <v>0</v>
      </c>
      <c r="DF21" s="69">
        <v>0</v>
      </c>
      <c r="DG21" s="69">
        <v>0</v>
      </c>
      <c r="DH21" s="69">
        <v>0</v>
      </c>
      <c r="DI21" s="69">
        <v>0</v>
      </c>
    </row>
    <row r="22" spans="1:113" ht="19.5" customHeight="1">
      <c r="A22" s="41" t="s">
        <v>98</v>
      </c>
      <c r="B22" s="41" t="s">
        <v>96</v>
      </c>
      <c r="C22" s="41" t="s">
        <v>99</v>
      </c>
      <c r="D22" s="41" t="s">
        <v>287</v>
      </c>
      <c r="E22" s="68">
        <f t="shared" si="0"/>
        <v>10.65</v>
      </c>
      <c r="F22" s="68">
        <v>10.65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9">
        <v>0</v>
      </c>
      <c r="P22" s="69">
        <v>0</v>
      </c>
      <c r="Q22" s="69">
        <v>10.65</v>
      </c>
      <c r="R22" s="69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69">
        <v>0</v>
      </c>
      <c r="BK22" s="69">
        <v>0</v>
      </c>
      <c r="BL22" s="69">
        <v>0</v>
      </c>
      <c r="BM22" s="69">
        <v>0</v>
      </c>
      <c r="BN22" s="69">
        <v>0</v>
      </c>
      <c r="BO22" s="69">
        <v>0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69">
        <v>0</v>
      </c>
      <c r="CN22" s="69">
        <v>0</v>
      </c>
      <c r="CO22" s="69">
        <v>0</v>
      </c>
      <c r="CP22" s="69">
        <v>0</v>
      </c>
      <c r="CQ22" s="69">
        <v>0</v>
      </c>
      <c r="CR22" s="69">
        <v>0</v>
      </c>
      <c r="CS22" s="69">
        <v>0</v>
      </c>
      <c r="CT22" s="69">
        <v>0</v>
      </c>
      <c r="CU22" s="69">
        <v>0</v>
      </c>
      <c r="CV22" s="69">
        <v>0</v>
      </c>
      <c r="CW22" s="69">
        <v>0</v>
      </c>
      <c r="CX22" s="69">
        <v>0</v>
      </c>
      <c r="CY22" s="69">
        <v>0</v>
      </c>
      <c r="CZ22" s="69">
        <v>0</v>
      </c>
      <c r="DA22" s="69">
        <v>0</v>
      </c>
      <c r="DB22" s="69">
        <v>0</v>
      </c>
      <c r="DC22" s="69">
        <v>0</v>
      </c>
      <c r="DD22" s="69">
        <v>0</v>
      </c>
      <c r="DE22" s="69">
        <v>0</v>
      </c>
      <c r="DF22" s="69">
        <v>0</v>
      </c>
      <c r="DG22" s="69">
        <v>0</v>
      </c>
      <c r="DH22" s="69">
        <v>0</v>
      </c>
      <c r="DI22" s="69">
        <v>0</v>
      </c>
    </row>
    <row r="23" spans="1:113" ht="19.5" customHeight="1">
      <c r="A23" s="41" t="s">
        <v>98</v>
      </c>
      <c r="B23" s="41" t="s">
        <v>96</v>
      </c>
      <c r="C23" s="41" t="s">
        <v>84</v>
      </c>
      <c r="D23" s="41" t="s">
        <v>288</v>
      </c>
      <c r="E23" s="68">
        <f t="shared" si="0"/>
        <v>8.69</v>
      </c>
      <c r="F23" s="68">
        <v>8.69</v>
      </c>
      <c r="G23" s="68">
        <v>0</v>
      </c>
      <c r="H23" s="68">
        <v>8.69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69">
        <v>0</v>
      </c>
      <c r="CN23" s="69">
        <v>0</v>
      </c>
      <c r="CO23" s="69">
        <v>0</v>
      </c>
      <c r="CP23" s="69">
        <v>0</v>
      </c>
      <c r="CQ23" s="69">
        <v>0</v>
      </c>
      <c r="CR23" s="69">
        <v>0</v>
      </c>
      <c r="CS23" s="69">
        <v>0</v>
      </c>
      <c r="CT23" s="69">
        <v>0</v>
      </c>
      <c r="CU23" s="69">
        <v>0</v>
      </c>
      <c r="CV23" s="69">
        <v>0</v>
      </c>
      <c r="CW23" s="69">
        <v>0</v>
      </c>
      <c r="CX23" s="69">
        <v>0</v>
      </c>
      <c r="CY23" s="69">
        <v>0</v>
      </c>
      <c r="CZ23" s="69">
        <v>0</v>
      </c>
      <c r="DA23" s="69">
        <v>0</v>
      </c>
      <c r="DB23" s="69">
        <v>0</v>
      </c>
      <c r="DC23" s="69">
        <v>0</v>
      </c>
      <c r="DD23" s="69">
        <v>0</v>
      </c>
      <c r="DE23" s="69">
        <v>0</v>
      </c>
      <c r="DF23" s="69">
        <v>0</v>
      </c>
      <c r="DG23" s="69">
        <v>0</v>
      </c>
      <c r="DH23" s="69">
        <v>0</v>
      </c>
      <c r="DI23" s="69">
        <v>0</v>
      </c>
    </row>
    <row r="24" spans="1:113" ht="19.5" customHeight="1">
      <c r="A24" s="41" t="s">
        <v>38</v>
      </c>
      <c r="B24" s="41" t="s">
        <v>38</v>
      </c>
      <c r="C24" s="41" t="s">
        <v>38</v>
      </c>
      <c r="D24" s="41" t="s">
        <v>289</v>
      </c>
      <c r="E24" s="68">
        <f t="shared" si="0"/>
        <v>371.64</v>
      </c>
      <c r="F24" s="68">
        <v>107.98</v>
      </c>
      <c r="G24" s="68">
        <v>39.04</v>
      </c>
      <c r="H24" s="68">
        <v>0.86</v>
      </c>
      <c r="I24" s="68">
        <v>0</v>
      </c>
      <c r="J24" s="68">
        <v>0</v>
      </c>
      <c r="K24" s="68">
        <v>39.22</v>
      </c>
      <c r="L24" s="68">
        <v>0</v>
      </c>
      <c r="M24" s="68">
        <v>0</v>
      </c>
      <c r="N24" s="68">
        <v>0</v>
      </c>
      <c r="O24" s="69">
        <v>0</v>
      </c>
      <c r="P24" s="69">
        <v>0</v>
      </c>
      <c r="Q24" s="69">
        <v>0</v>
      </c>
      <c r="R24" s="69">
        <v>0</v>
      </c>
      <c r="S24" s="69">
        <v>28.86</v>
      </c>
      <c r="T24" s="69">
        <v>218.64</v>
      </c>
      <c r="U24" s="69">
        <v>1.4</v>
      </c>
      <c r="V24" s="69">
        <v>0</v>
      </c>
      <c r="W24" s="69">
        <v>0</v>
      </c>
      <c r="X24" s="69">
        <v>0</v>
      </c>
      <c r="Y24" s="69">
        <v>1.3</v>
      </c>
      <c r="Z24" s="69">
        <v>3</v>
      </c>
      <c r="AA24" s="69">
        <v>2.2</v>
      </c>
      <c r="AB24" s="69">
        <v>0</v>
      </c>
      <c r="AC24" s="69">
        <v>3.3</v>
      </c>
      <c r="AD24" s="69">
        <v>20</v>
      </c>
      <c r="AE24" s="69">
        <v>0</v>
      </c>
      <c r="AF24" s="69">
        <v>27</v>
      </c>
      <c r="AG24" s="69">
        <v>4.5</v>
      </c>
      <c r="AH24" s="69">
        <v>1</v>
      </c>
      <c r="AI24" s="69">
        <v>0</v>
      </c>
      <c r="AJ24" s="69">
        <v>1</v>
      </c>
      <c r="AK24" s="69">
        <v>0</v>
      </c>
      <c r="AL24" s="69">
        <v>0</v>
      </c>
      <c r="AM24" s="69">
        <v>0</v>
      </c>
      <c r="AN24" s="69">
        <v>1.5</v>
      </c>
      <c r="AO24" s="69">
        <v>121.9</v>
      </c>
      <c r="AP24" s="69">
        <v>1.8</v>
      </c>
      <c r="AQ24" s="69">
        <v>1.17</v>
      </c>
      <c r="AR24" s="69">
        <v>8.2</v>
      </c>
      <c r="AS24" s="69">
        <v>12.7</v>
      </c>
      <c r="AT24" s="69">
        <v>0</v>
      </c>
      <c r="AU24" s="69">
        <v>6.67</v>
      </c>
      <c r="AV24" s="69">
        <v>0.02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0.02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69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45</v>
      </c>
      <c r="CA24" s="69">
        <v>0</v>
      </c>
      <c r="CB24" s="69">
        <v>0</v>
      </c>
      <c r="CC24" s="69">
        <v>37</v>
      </c>
      <c r="CD24" s="69">
        <v>0</v>
      </c>
      <c r="CE24" s="69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69">
        <v>0</v>
      </c>
      <c r="CN24" s="69">
        <v>0</v>
      </c>
      <c r="CO24" s="69">
        <v>0</v>
      </c>
      <c r="CP24" s="69">
        <v>0</v>
      </c>
      <c r="CQ24" s="69">
        <v>8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69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69">
        <v>0</v>
      </c>
      <c r="DF24" s="69">
        <v>0</v>
      </c>
      <c r="DG24" s="69">
        <v>0</v>
      </c>
      <c r="DH24" s="69">
        <v>0</v>
      </c>
      <c r="DI24" s="69">
        <v>0</v>
      </c>
    </row>
    <row r="25" spans="1:113" ht="19.5" customHeight="1">
      <c r="A25" s="41" t="s">
        <v>38</v>
      </c>
      <c r="B25" s="41" t="s">
        <v>38</v>
      </c>
      <c r="C25" s="41" t="s">
        <v>38</v>
      </c>
      <c r="D25" s="41" t="s">
        <v>290</v>
      </c>
      <c r="E25" s="68">
        <f t="shared" si="0"/>
        <v>371.64</v>
      </c>
      <c r="F25" s="68">
        <v>107.98</v>
      </c>
      <c r="G25" s="68">
        <v>39.04</v>
      </c>
      <c r="H25" s="68">
        <v>0.86</v>
      </c>
      <c r="I25" s="68">
        <v>0</v>
      </c>
      <c r="J25" s="68">
        <v>0</v>
      </c>
      <c r="K25" s="68">
        <v>39.22</v>
      </c>
      <c r="L25" s="68">
        <v>0</v>
      </c>
      <c r="M25" s="68">
        <v>0</v>
      </c>
      <c r="N25" s="68">
        <v>0</v>
      </c>
      <c r="O25" s="69">
        <v>0</v>
      </c>
      <c r="P25" s="69">
        <v>0</v>
      </c>
      <c r="Q25" s="69">
        <v>0</v>
      </c>
      <c r="R25" s="69">
        <v>0</v>
      </c>
      <c r="S25" s="69">
        <v>28.86</v>
      </c>
      <c r="T25" s="69">
        <v>218.64</v>
      </c>
      <c r="U25" s="69">
        <v>1.4</v>
      </c>
      <c r="V25" s="69">
        <v>0</v>
      </c>
      <c r="W25" s="69">
        <v>0</v>
      </c>
      <c r="X25" s="69">
        <v>0</v>
      </c>
      <c r="Y25" s="69">
        <v>1.3</v>
      </c>
      <c r="Z25" s="69">
        <v>3</v>
      </c>
      <c r="AA25" s="69">
        <v>2.2</v>
      </c>
      <c r="AB25" s="69">
        <v>0</v>
      </c>
      <c r="AC25" s="69">
        <v>3.3</v>
      </c>
      <c r="AD25" s="69">
        <v>20</v>
      </c>
      <c r="AE25" s="69">
        <v>0</v>
      </c>
      <c r="AF25" s="69">
        <v>27</v>
      </c>
      <c r="AG25" s="69">
        <v>4.5</v>
      </c>
      <c r="AH25" s="69">
        <v>1</v>
      </c>
      <c r="AI25" s="69">
        <v>0</v>
      </c>
      <c r="AJ25" s="69">
        <v>1</v>
      </c>
      <c r="AK25" s="69">
        <v>0</v>
      </c>
      <c r="AL25" s="69">
        <v>0</v>
      </c>
      <c r="AM25" s="69">
        <v>0</v>
      </c>
      <c r="AN25" s="69">
        <v>1.5</v>
      </c>
      <c r="AO25" s="69">
        <v>121.9</v>
      </c>
      <c r="AP25" s="69">
        <v>1.8</v>
      </c>
      <c r="AQ25" s="69">
        <v>1.17</v>
      </c>
      <c r="AR25" s="69">
        <v>8.2</v>
      </c>
      <c r="AS25" s="69">
        <v>12.7</v>
      </c>
      <c r="AT25" s="69">
        <v>0</v>
      </c>
      <c r="AU25" s="69">
        <v>6.67</v>
      </c>
      <c r="AV25" s="69">
        <v>0.02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0.02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0</v>
      </c>
      <c r="BZ25" s="69">
        <v>45</v>
      </c>
      <c r="CA25" s="69">
        <v>0</v>
      </c>
      <c r="CB25" s="69">
        <v>0</v>
      </c>
      <c r="CC25" s="69">
        <v>37</v>
      </c>
      <c r="CD25" s="69">
        <v>0</v>
      </c>
      <c r="CE25" s="69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69">
        <v>0</v>
      </c>
      <c r="CN25" s="69">
        <v>0</v>
      </c>
      <c r="CO25" s="69">
        <v>0</v>
      </c>
      <c r="CP25" s="69">
        <v>0</v>
      </c>
      <c r="CQ25" s="69">
        <v>8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69">
        <v>0</v>
      </c>
      <c r="CX25" s="69">
        <v>0</v>
      </c>
      <c r="CY25" s="69">
        <v>0</v>
      </c>
      <c r="CZ25" s="69">
        <v>0</v>
      </c>
      <c r="DA25" s="69">
        <v>0</v>
      </c>
      <c r="DB25" s="69">
        <v>0</v>
      </c>
      <c r="DC25" s="69">
        <v>0</v>
      </c>
      <c r="DD25" s="69">
        <v>0</v>
      </c>
      <c r="DE25" s="69">
        <v>0</v>
      </c>
      <c r="DF25" s="69">
        <v>0</v>
      </c>
      <c r="DG25" s="69">
        <v>0</v>
      </c>
      <c r="DH25" s="69">
        <v>0</v>
      </c>
      <c r="DI25" s="69">
        <v>0</v>
      </c>
    </row>
    <row r="26" spans="1:113" ht="19.5" customHeight="1">
      <c r="A26" s="41" t="s">
        <v>102</v>
      </c>
      <c r="B26" s="41" t="s">
        <v>99</v>
      </c>
      <c r="C26" s="41" t="s">
        <v>83</v>
      </c>
      <c r="D26" s="41" t="s">
        <v>291</v>
      </c>
      <c r="E26" s="68">
        <f t="shared" si="0"/>
        <v>371.64</v>
      </c>
      <c r="F26" s="68">
        <v>107.98</v>
      </c>
      <c r="G26" s="68">
        <v>39.04</v>
      </c>
      <c r="H26" s="68">
        <v>0.86</v>
      </c>
      <c r="I26" s="68">
        <v>0</v>
      </c>
      <c r="J26" s="68">
        <v>0</v>
      </c>
      <c r="K26" s="68">
        <v>39.22</v>
      </c>
      <c r="L26" s="68">
        <v>0</v>
      </c>
      <c r="M26" s="68">
        <v>0</v>
      </c>
      <c r="N26" s="68">
        <v>0</v>
      </c>
      <c r="O26" s="69">
        <v>0</v>
      </c>
      <c r="P26" s="69">
        <v>0</v>
      </c>
      <c r="Q26" s="69">
        <v>0</v>
      </c>
      <c r="R26" s="69">
        <v>0</v>
      </c>
      <c r="S26" s="69">
        <v>28.86</v>
      </c>
      <c r="T26" s="69">
        <v>218.64</v>
      </c>
      <c r="U26" s="69">
        <v>1.4</v>
      </c>
      <c r="V26" s="69">
        <v>0</v>
      </c>
      <c r="W26" s="69">
        <v>0</v>
      </c>
      <c r="X26" s="69">
        <v>0</v>
      </c>
      <c r="Y26" s="69">
        <v>1.3</v>
      </c>
      <c r="Z26" s="69">
        <v>3</v>
      </c>
      <c r="AA26" s="69">
        <v>2.2</v>
      </c>
      <c r="AB26" s="69">
        <v>0</v>
      </c>
      <c r="AC26" s="69">
        <v>3.3</v>
      </c>
      <c r="AD26" s="69">
        <v>20</v>
      </c>
      <c r="AE26" s="69">
        <v>0</v>
      </c>
      <c r="AF26" s="69">
        <v>27</v>
      </c>
      <c r="AG26" s="69">
        <v>4.5</v>
      </c>
      <c r="AH26" s="69">
        <v>1</v>
      </c>
      <c r="AI26" s="69">
        <v>0</v>
      </c>
      <c r="AJ26" s="69">
        <v>1</v>
      </c>
      <c r="AK26" s="69">
        <v>0</v>
      </c>
      <c r="AL26" s="69">
        <v>0</v>
      </c>
      <c r="AM26" s="69">
        <v>0</v>
      </c>
      <c r="AN26" s="69">
        <v>1.5</v>
      </c>
      <c r="AO26" s="69">
        <v>121.9</v>
      </c>
      <c r="AP26" s="69">
        <v>1.8</v>
      </c>
      <c r="AQ26" s="69">
        <v>1.17</v>
      </c>
      <c r="AR26" s="69">
        <v>8.2</v>
      </c>
      <c r="AS26" s="69">
        <v>12.7</v>
      </c>
      <c r="AT26" s="69">
        <v>0</v>
      </c>
      <c r="AU26" s="69">
        <v>6.67</v>
      </c>
      <c r="AV26" s="69">
        <v>0.02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0.02</v>
      </c>
      <c r="BF26" s="69">
        <v>0</v>
      </c>
      <c r="BG26" s="69">
        <v>0</v>
      </c>
      <c r="BH26" s="69">
        <v>0</v>
      </c>
      <c r="BI26" s="69">
        <v>0</v>
      </c>
      <c r="BJ26" s="69">
        <v>0</v>
      </c>
      <c r="BK26" s="69">
        <v>0</v>
      </c>
      <c r="BL26" s="69">
        <v>0</v>
      </c>
      <c r="BM26" s="69">
        <v>0</v>
      </c>
      <c r="BN26" s="69">
        <v>0</v>
      </c>
      <c r="BO26" s="69">
        <v>0</v>
      </c>
      <c r="BP26" s="69">
        <v>0</v>
      </c>
      <c r="BQ26" s="69">
        <v>0</v>
      </c>
      <c r="BR26" s="69">
        <v>0</v>
      </c>
      <c r="BS26" s="69">
        <v>0</v>
      </c>
      <c r="BT26" s="69">
        <v>0</v>
      </c>
      <c r="BU26" s="69">
        <v>0</v>
      </c>
      <c r="BV26" s="69">
        <v>0</v>
      </c>
      <c r="BW26" s="69">
        <v>0</v>
      </c>
      <c r="BX26" s="69">
        <v>0</v>
      </c>
      <c r="BY26" s="69">
        <v>0</v>
      </c>
      <c r="BZ26" s="69">
        <v>45</v>
      </c>
      <c r="CA26" s="69">
        <v>0</v>
      </c>
      <c r="CB26" s="69">
        <v>0</v>
      </c>
      <c r="CC26" s="69">
        <v>37</v>
      </c>
      <c r="CD26" s="69">
        <v>0</v>
      </c>
      <c r="CE26" s="69">
        <v>0</v>
      </c>
      <c r="CF26" s="69">
        <v>0</v>
      </c>
      <c r="CG26" s="69">
        <v>0</v>
      </c>
      <c r="CH26" s="69">
        <v>0</v>
      </c>
      <c r="CI26" s="69">
        <v>0</v>
      </c>
      <c r="CJ26" s="69">
        <v>0</v>
      </c>
      <c r="CK26" s="69">
        <v>0</v>
      </c>
      <c r="CL26" s="69">
        <v>0</v>
      </c>
      <c r="CM26" s="69">
        <v>0</v>
      </c>
      <c r="CN26" s="69">
        <v>0</v>
      </c>
      <c r="CO26" s="69">
        <v>0</v>
      </c>
      <c r="CP26" s="69">
        <v>0</v>
      </c>
      <c r="CQ26" s="69">
        <v>8</v>
      </c>
      <c r="CR26" s="69">
        <v>0</v>
      </c>
      <c r="CS26" s="69">
        <v>0</v>
      </c>
      <c r="CT26" s="69">
        <v>0</v>
      </c>
      <c r="CU26" s="69">
        <v>0</v>
      </c>
      <c r="CV26" s="69">
        <v>0</v>
      </c>
      <c r="CW26" s="69">
        <v>0</v>
      </c>
      <c r="CX26" s="69">
        <v>0</v>
      </c>
      <c r="CY26" s="69">
        <v>0</v>
      </c>
      <c r="CZ26" s="69">
        <v>0</v>
      </c>
      <c r="DA26" s="69">
        <v>0</v>
      </c>
      <c r="DB26" s="69">
        <v>0</v>
      </c>
      <c r="DC26" s="69">
        <v>0</v>
      </c>
      <c r="DD26" s="69">
        <v>0</v>
      </c>
      <c r="DE26" s="69">
        <v>0</v>
      </c>
      <c r="DF26" s="69">
        <v>0</v>
      </c>
      <c r="DG26" s="69">
        <v>0</v>
      </c>
      <c r="DH26" s="69">
        <v>0</v>
      </c>
      <c r="DI26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fitToHeight="1000" horizontalDpi="600" verticalDpi="600" orientation="landscape" paperSize="8" scale="8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D21" sqref="D21"/>
    </sheetView>
  </sheetViews>
  <sheetFormatPr defaultColWidth="9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292</v>
      </c>
    </row>
    <row r="2" spans="1:7" ht="25.5" customHeight="1">
      <c r="A2" s="4" t="s">
        <v>293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294</v>
      </c>
      <c r="B4" s="45"/>
      <c r="C4" s="45"/>
      <c r="D4" s="46"/>
      <c r="E4" s="53" t="s">
        <v>107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191</v>
      </c>
      <c r="E5" s="16" t="s">
        <v>59</v>
      </c>
      <c r="F5" s="13" t="s">
        <v>295</v>
      </c>
      <c r="G5" s="56" t="s">
        <v>296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34">SUM(F7:G7)</f>
        <v>197.95</v>
      </c>
      <c r="F7" s="42">
        <v>148.31</v>
      </c>
      <c r="G7" s="25">
        <v>49.64</v>
      </c>
    </row>
    <row r="8" spans="1:7" ht="19.5" customHeight="1">
      <c r="A8" s="24" t="s">
        <v>38</v>
      </c>
      <c r="B8" s="41" t="s">
        <v>297</v>
      </c>
      <c r="C8" s="59" t="s">
        <v>38</v>
      </c>
      <c r="D8" s="24" t="s">
        <v>182</v>
      </c>
      <c r="E8" s="42">
        <f t="shared" si="0"/>
        <v>147.63</v>
      </c>
      <c r="F8" s="42">
        <v>147.63</v>
      </c>
      <c r="G8" s="25">
        <v>0</v>
      </c>
    </row>
    <row r="9" spans="1:7" ht="19.5" customHeight="1">
      <c r="A9" s="24" t="s">
        <v>297</v>
      </c>
      <c r="B9" s="41" t="s">
        <v>168</v>
      </c>
      <c r="C9" s="59" t="s">
        <v>85</v>
      </c>
      <c r="D9" s="24" t="s">
        <v>298</v>
      </c>
      <c r="E9" s="42">
        <f t="shared" si="0"/>
        <v>39.04</v>
      </c>
      <c r="F9" s="42">
        <v>39.04</v>
      </c>
      <c r="G9" s="25">
        <v>0</v>
      </c>
    </row>
    <row r="10" spans="1:7" ht="19.5" customHeight="1">
      <c r="A10" s="24" t="s">
        <v>297</v>
      </c>
      <c r="B10" s="41" t="s">
        <v>170</v>
      </c>
      <c r="C10" s="59" t="s">
        <v>85</v>
      </c>
      <c r="D10" s="24" t="s">
        <v>299</v>
      </c>
      <c r="E10" s="42">
        <f t="shared" si="0"/>
        <v>9.55</v>
      </c>
      <c r="F10" s="42">
        <v>9.55</v>
      </c>
      <c r="G10" s="25">
        <v>0</v>
      </c>
    </row>
    <row r="11" spans="1:7" ht="19.5" customHeight="1">
      <c r="A11" s="24" t="s">
        <v>297</v>
      </c>
      <c r="B11" s="41" t="s">
        <v>300</v>
      </c>
      <c r="C11" s="59" t="s">
        <v>85</v>
      </c>
      <c r="D11" s="24" t="s">
        <v>301</v>
      </c>
      <c r="E11" s="42">
        <f t="shared" si="0"/>
        <v>39.22</v>
      </c>
      <c r="F11" s="42">
        <v>39.22</v>
      </c>
      <c r="G11" s="25">
        <v>0</v>
      </c>
    </row>
    <row r="12" spans="1:7" ht="19.5" customHeight="1">
      <c r="A12" s="24" t="s">
        <v>297</v>
      </c>
      <c r="B12" s="41" t="s">
        <v>302</v>
      </c>
      <c r="C12" s="59" t="s">
        <v>85</v>
      </c>
      <c r="D12" s="24" t="s">
        <v>303</v>
      </c>
      <c r="E12" s="42">
        <f t="shared" si="0"/>
        <v>14.2</v>
      </c>
      <c r="F12" s="42">
        <v>14.2</v>
      </c>
      <c r="G12" s="25">
        <v>0</v>
      </c>
    </row>
    <row r="13" spans="1:7" ht="19.5" customHeight="1">
      <c r="A13" s="24" t="s">
        <v>297</v>
      </c>
      <c r="B13" s="41" t="s">
        <v>304</v>
      </c>
      <c r="C13" s="59" t="s">
        <v>85</v>
      </c>
      <c r="D13" s="24" t="s">
        <v>305</v>
      </c>
      <c r="E13" s="42">
        <f t="shared" si="0"/>
        <v>7.1</v>
      </c>
      <c r="F13" s="42">
        <v>7.1</v>
      </c>
      <c r="G13" s="25">
        <v>0</v>
      </c>
    </row>
    <row r="14" spans="1:7" ht="19.5" customHeight="1">
      <c r="A14" s="24" t="s">
        <v>297</v>
      </c>
      <c r="B14" s="41" t="s">
        <v>306</v>
      </c>
      <c r="C14" s="59" t="s">
        <v>85</v>
      </c>
      <c r="D14" s="24" t="s">
        <v>307</v>
      </c>
      <c r="E14" s="42">
        <f t="shared" si="0"/>
        <v>10.3</v>
      </c>
      <c r="F14" s="42">
        <v>10.3</v>
      </c>
      <c r="G14" s="25">
        <v>0</v>
      </c>
    </row>
    <row r="15" spans="1:7" ht="19.5" customHeight="1">
      <c r="A15" s="24" t="s">
        <v>297</v>
      </c>
      <c r="B15" s="41" t="s">
        <v>308</v>
      </c>
      <c r="C15" s="59" t="s">
        <v>85</v>
      </c>
      <c r="D15" s="24" t="s">
        <v>309</v>
      </c>
      <c r="E15" s="42">
        <f t="shared" si="0"/>
        <v>0.71</v>
      </c>
      <c r="F15" s="42">
        <v>0.71</v>
      </c>
      <c r="G15" s="25">
        <v>0</v>
      </c>
    </row>
    <row r="16" spans="1:7" ht="19.5" customHeight="1">
      <c r="A16" s="24" t="s">
        <v>297</v>
      </c>
      <c r="B16" s="41" t="s">
        <v>310</v>
      </c>
      <c r="C16" s="59" t="s">
        <v>85</v>
      </c>
      <c r="D16" s="24" t="s">
        <v>311</v>
      </c>
      <c r="E16" s="42">
        <f t="shared" si="0"/>
        <v>10.65</v>
      </c>
      <c r="F16" s="42">
        <v>10.65</v>
      </c>
      <c r="G16" s="25">
        <v>0</v>
      </c>
    </row>
    <row r="17" spans="1:7" ht="19.5" customHeight="1">
      <c r="A17" s="24" t="s">
        <v>297</v>
      </c>
      <c r="B17" s="41" t="s">
        <v>178</v>
      </c>
      <c r="C17" s="59" t="s">
        <v>85</v>
      </c>
      <c r="D17" s="24" t="s">
        <v>312</v>
      </c>
      <c r="E17" s="42">
        <f t="shared" si="0"/>
        <v>16.86</v>
      </c>
      <c r="F17" s="42">
        <v>16.86</v>
      </c>
      <c r="G17" s="25">
        <v>0</v>
      </c>
    </row>
    <row r="18" spans="1:7" ht="19.5" customHeight="1">
      <c r="A18" s="24" t="s">
        <v>38</v>
      </c>
      <c r="B18" s="41" t="s">
        <v>313</v>
      </c>
      <c r="C18" s="59" t="s">
        <v>38</v>
      </c>
      <c r="D18" s="24" t="s">
        <v>183</v>
      </c>
      <c r="E18" s="42">
        <f t="shared" si="0"/>
        <v>49.64</v>
      </c>
      <c r="F18" s="42">
        <v>0</v>
      </c>
      <c r="G18" s="25">
        <v>49.64</v>
      </c>
    </row>
    <row r="19" spans="1:7" ht="19.5" customHeight="1">
      <c r="A19" s="24" t="s">
        <v>313</v>
      </c>
      <c r="B19" s="41" t="s">
        <v>168</v>
      </c>
      <c r="C19" s="59" t="s">
        <v>85</v>
      </c>
      <c r="D19" s="24" t="s">
        <v>314</v>
      </c>
      <c r="E19" s="42">
        <f t="shared" si="0"/>
        <v>1.4</v>
      </c>
      <c r="F19" s="42">
        <v>0</v>
      </c>
      <c r="G19" s="25">
        <v>1.4</v>
      </c>
    </row>
    <row r="20" spans="1:7" ht="19.5" customHeight="1">
      <c r="A20" s="24" t="s">
        <v>313</v>
      </c>
      <c r="B20" s="41" t="s">
        <v>300</v>
      </c>
      <c r="C20" s="59" t="s">
        <v>85</v>
      </c>
      <c r="D20" s="24" t="s">
        <v>315</v>
      </c>
      <c r="E20" s="42">
        <f t="shared" si="0"/>
        <v>2.2</v>
      </c>
      <c r="F20" s="42">
        <v>0</v>
      </c>
      <c r="G20" s="25">
        <v>2.2</v>
      </c>
    </row>
    <row r="21" spans="1:7" ht="19.5" customHeight="1">
      <c r="A21" s="24" t="s">
        <v>313</v>
      </c>
      <c r="B21" s="41" t="s">
        <v>304</v>
      </c>
      <c r="C21" s="59" t="s">
        <v>85</v>
      </c>
      <c r="D21" s="24" t="s">
        <v>316</v>
      </c>
      <c r="E21" s="42">
        <f t="shared" si="0"/>
        <v>3.3</v>
      </c>
      <c r="F21" s="42">
        <v>0</v>
      </c>
      <c r="G21" s="25">
        <v>3.3</v>
      </c>
    </row>
    <row r="22" spans="1:7" ht="19.5" customHeight="1">
      <c r="A22" s="24" t="s">
        <v>313</v>
      </c>
      <c r="B22" s="41" t="s">
        <v>317</v>
      </c>
      <c r="C22" s="59" t="s">
        <v>85</v>
      </c>
      <c r="D22" s="24" t="s">
        <v>318</v>
      </c>
      <c r="E22" s="42">
        <f t="shared" si="0"/>
        <v>20</v>
      </c>
      <c r="F22" s="42">
        <v>0</v>
      </c>
      <c r="G22" s="25">
        <v>20</v>
      </c>
    </row>
    <row r="23" spans="1:7" ht="19.5" customHeight="1">
      <c r="A23" s="24" t="s">
        <v>313</v>
      </c>
      <c r="B23" s="41" t="s">
        <v>310</v>
      </c>
      <c r="C23" s="59" t="s">
        <v>85</v>
      </c>
      <c r="D23" s="24" t="s">
        <v>319</v>
      </c>
      <c r="E23" s="42">
        <f t="shared" si="0"/>
        <v>4</v>
      </c>
      <c r="F23" s="42">
        <v>0</v>
      </c>
      <c r="G23" s="25">
        <v>4</v>
      </c>
    </row>
    <row r="24" spans="1:7" ht="19.5" customHeight="1">
      <c r="A24" s="24" t="s">
        <v>313</v>
      </c>
      <c r="B24" s="41" t="s">
        <v>320</v>
      </c>
      <c r="C24" s="59" t="s">
        <v>85</v>
      </c>
      <c r="D24" s="24" t="s">
        <v>321</v>
      </c>
      <c r="E24" s="42">
        <f t="shared" si="0"/>
        <v>1</v>
      </c>
      <c r="F24" s="42">
        <v>0</v>
      </c>
      <c r="G24" s="25">
        <v>1</v>
      </c>
    </row>
    <row r="25" spans="1:7" ht="19.5" customHeight="1">
      <c r="A25" s="24" t="s">
        <v>313</v>
      </c>
      <c r="B25" s="41" t="s">
        <v>322</v>
      </c>
      <c r="C25" s="59" t="s">
        <v>85</v>
      </c>
      <c r="D25" s="24" t="s">
        <v>323</v>
      </c>
      <c r="E25" s="42">
        <f t="shared" si="0"/>
        <v>3</v>
      </c>
      <c r="F25" s="42">
        <v>0</v>
      </c>
      <c r="G25" s="25">
        <v>3</v>
      </c>
    </row>
    <row r="26" spans="1:7" ht="19.5" customHeight="1">
      <c r="A26" s="24" t="s">
        <v>313</v>
      </c>
      <c r="B26" s="41" t="s">
        <v>324</v>
      </c>
      <c r="C26" s="59" t="s">
        <v>85</v>
      </c>
      <c r="D26" s="24" t="s">
        <v>325</v>
      </c>
      <c r="E26" s="42">
        <f t="shared" si="0"/>
        <v>1</v>
      </c>
      <c r="F26" s="42">
        <v>0</v>
      </c>
      <c r="G26" s="25">
        <v>1</v>
      </c>
    </row>
    <row r="27" spans="1:7" ht="19.5" customHeight="1">
      <c r="A27" s="24" t="s">
        <v>313</v>
      </c>
      <c r="B27" s="41" t="s">
        <v>326</v>
      </c>
      <c r="C27" s="59" t="s">
        <v>85</v>
      </c>
      <c r="D27" s="24" t="s">
        <v>327</v>
      </c>
      <c r="E27" s="42">
        <f t="shared" si="0"/>
        <v>1.8</v>
      </c>
      <c r="F27" s="42">
        <v>0</v>
      </c>
      <c r="G27" s="25">
        <v>1.8</v>
      </c>
    </row>
    <row r="28" spans="1:7" ht="19.5" customHeight="1">
      <c r="A28" s="24" t="s">
        <v>313</v>
      </c>
      <c r="B28" s="41" t="s">
        <v>328</v>
      </c>
      <c r="C28" s="59" t="s">
        <v>85</v>
      </c>
      <c r="D28" s="24" t="s">
        <v>329</v>
      </c>
      <c r="E28" s="42">
        <f t="shared" si="0"/>
        <v>1.17</v>
      </c>
      <c r="F28" s="42">
        <v>0</v>
      </c>
      <c r="G28" s="25">
        <v>1.17</v>
      </c>
    </row>
    <row r="29" spans="1:7" ht="19.5" customHeight="1">
      <c r="A29" s="24" t="s">
        <v>313</v>
      </c>
      <c r="B29" s="41" t="s">
        <v>330</v>
      </c>
      <c r="C29" s="59" t="s">
        <v>85</v>
      </c>
      <c r="D29" s="24" t="s">
        <v>331</v>
      </c>
      <c r="E29" s="42">
        <f t="shared" si="0"/>
        <v>8.2</v>
      </c>
      <c r="F29" s="42">
        <v>0</v>
      </c>
      <c r="G29" s="25">
        <v>8.2</v>
      </c>
    </row>
    <row r="30" spans="1:7" ht="19.5" customHeight="1">
      <c r="A30" s="24" t="s">
        <v>313</v>
      </c>
      <c r="B30" s="41" t="s">
        <v>332</v>
      </c>
      <c r="C30" s="59" t="s">
        <v>85</v>
      </c>
      <c r="D30" s="24" t="s">
        <v>333</v>
      </c>
      <c r="E30" s="42">
        <f t="shared" si="0"/>
        <v>0.5</v>
      </c>
      <c r="F30" s="42">
        <v>0</v>
      </c>
      <c r="G30" s="25">
        <v>0.5</v>
      </c>
    </row>
    <row r="31" spans="1:7" ht="19.5" customHeight="1">
      <c r="A31" s="24" t="s">
        <v>313</v>
      </c>
      <c r="B31" s="41" t="s">
        <v>178</v>
      </c>
      <c r="C31" s="59" t="s">
        <v>85</v>
      </c>
      <c r="D31" s="24" t="s">
        <v>334</v>
      </c>
      <c r="E31" s="42">
        <f t="shared" si="0"/>
        <v>2.07</v>
      </c>
      <c r="F31" s="42">
        <v>0</v>
      </c>
      <c r="G31" s="25">
        <v>2.07</v>
      </c>
    </row>
    <row r="32" spans="1:7" ht="19.5" customHeight="1">
      <c r="A32" s="24" t="s">
        <v>38</v>
      </c>
      <c r="B32" s="41" t="s">
        <v>335</v>
      </c>
      <c r="C32" s="59" t="s">
        <v>38</v>
      </c>
      <c r="D32" s="24" t="s">
        <v>176</v>
      </c>
      <c r="E32" s="42">
        <f t="shared" si="0"/>
        <v>0.68</v>
      </c>
      <c r="F32" s="42">
        <v>0.68</v>
      </c>
      <c r="G32" s="25">
        <v>0</v>
      </c>
    </row>
    <row r="33" spans="1:7" ht="19.5" customHeight="1">
      <c r="A33" s="24" t="s">
        <v>335</v>
      </c>
      <c r="B33" s="41" t="s">
        <v>304</v>
      </c>
      <c r="C33" s="59" t="s">
        <v>85</v>
      </c>
      <c r="D33" s="24" t="s">
        <v>336</v>
      </c>
      <c r="E33" s="42">
        <f t="shared" si="0"/>
        <v>0.02</v>
      </c>
      <c r="F33" s="42">
        <v>0.02</v>
      </c>
      <c r="G33" s="25">
        <v>0</v>
      </c>
    </row>
    <row r="34" spans="1:7" ht="19.5" customHeight="1">
      <c r="A34" s="24" t="s">
        <v>335</v>
      </c>
      <c r="B34" s="41" t="s">
        <v>178</v>
      </c>
      <c r="C34" s="59" t="s">
        <v>85</v>
      </c>
      <c r="D34" s="24" t="s">
        <v>337</v>
      </c>
      <c r="E34" s="42">
        <f t="shared" si="0"/>
        <v>0.66</v>
      </c>
      <c r="F34" s="42">
        <v>0.66</v>
      </c>
      <c r="G34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E24" sqref="E24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338</v>
      </c>
    </row>
    <row r="2" spans="1:6" ht="19.5" customHeight="1">
      <c r="A2" s="4" t="s">
        <v>339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340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59</v>
      </c>
      <c r="F6" s="52">
        <v>229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103</v>
      </c>
      <c r="F7" s="52">
        <v>229</v>
      </c>
    </row>
    <row r="8" spans="1:6" ht="19.5" customHeight="1">
      <c r="A8" s="41" t="s">
        <v>102</v>
      </c>
      <c r="B8" s="41" t="s">
        <v>99</v>
      </c>
      <c r="C8" s="41" t="s">
        <v>83</v>
      </c>
      <c r="D8" s="51" t="s">
        <v>85</v>
      </c>
      <c r="E8" s="51" t="s">
        <v>341</v>
      </c>
      <c r="F8" s="52">
        <v>115</v>
      </c>
    </row>
    <row r="9" spans="1:6" ht="19.5" customHeight="1">
      <c r="A9" s="41" t="s">
        <v>102</v>
      </c>
      <c r="B9" s="41" t="s">
        <v>99</v>
      </c>
      <c r="C9" s="41" t="s">
        <v>83</v>
      </c>
      <c r="D9" s="51" t="s">
        <v>85</v>
      </c>
      <c r="E9" s="51" t="s">
        <v>342</v>
      </c>
      <c r="F9" s="52">
        <v>45</v>
      </c>
    </row>
    <row r="10" spans="1:6" ht="19.5" customHeight="1">
      <c r="A10" s="41" t="s">
        <v>102</v>
      </c>
      <c r="B10" s="41" t="s">
        <v>99</v>
      </c>
      <c r="C10" s="41" t="s">
        <v>83</v>
      </c>
      <c r="D10" s="51" t="s">
        <v>85</v>
      </c>
      <c r="E10" s="51" t="s">
        <v>343</v>
      </c>
      <c r="F10" s="52">
        <v>69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xixixi.</cp:lastModifiedBy>
  <cp:lastPrinted>2021-03-05T03:10:07Z</cp:lastPrinted>
  <dcterms:created xsi:type="dcterms:W3CDTF">2022-07-26T09:40:06Z</dcterms:created>
  <dcterms:modified xsi:type="dcterms:W3CDTF">2022-07-27T02:03:28Z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8DAE4014AB564DFD978165323E3768EF</vt:lpwstr>
  </property>
  <property fmtid="{D5CDD505-2E9C-101B-9397-08002B2CF9AE}" pid="4" name="KSOProductBuildV">
    <vt:lpwstr>2052-11.1.0.11830</vt:lpwstr>
  </property>
</Properties>
</file>